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25" tabRatio="734"/>
  </bookViews>
  <sheets>
    <sheet name="сводн кальк" sheetId="13" r:id="rId1"/>
    <sheet name="№1 З.пл." sheetId="2" r:id="rId2"/>
    <sheet name="№2 ЕСН " sheetId="14" r:id="rId3"/>
    <sheet name="№3. Транс. спец.тех.." sheetId="1" r:id="rId4"/>
    <sheet name="№4 Аморт" sheetId="22" r:id="rId5"/>
  </sheets>
  <definedNames>
    <definedName name="_xlnm.Print_Area" localSheetId="1">'№1 З.пл.'!$A$1:$H$23</definedName>
    <definedName name="_xlnm.Print_Area" localSheetId="2">'№2 ЕСН '!$A$1:$F$20</definedName>
    <definedName name="_xlnm.Print_Area" localSheetId="3">'№3. Транс. спец.тех..'!$A$1:$U$31</definedName>
    <definedName name="_xlnm.Print_Area" localSheetId="4">'№4 Аморт'!$A$1:$M$43</definedName>
    <definedName name="_xlnm.Print_Area" localSheetId="0">'сводн кальк'!$A$1:$F$30</definedName>
  </definedNames>
  <calcPr calcId="162913"/>
</workbook>
</file>

<file path=xl/calcChain.xml><?xml version="1.0" encoding="utf-8"?>
<calcChain xmlns="http://schemas.openxmlformats.org/spreadsheetml/2006/main">
  <c r="B14" i="14" l="1"/>
  <c r="G42" i="22" l="1"/>
  <c r="B42" i="22"/>
  <c r="Q30" i="1"/>
  <c r="B30" i="1"/>
  <c r="E19" i="14"/>
  <c r="A19" i="14"/>
  <c r="G22" i="2"/>
  <c r="B22" i="2"/>
  <c r="G10" i="2" l="1"/>
  <c r="D12" i="14" s="1"/>
  <c r="G12" i="2"/>
  <c r="D14" i="14" s="1"/>
  <c r="G11" i="2"/>
  <c r="D13" i="14" s="1"/>
  <c r="G9" i="2"/>
  <c r="D11" i="14" s="1"/>
  <c r="F11" i="14" s="1"/>
  <c r="M37" i="22" l="1"/>
  <c r="M36" i="22"/>
  <c r="M35" i="22"/>
  <c r="M34" i="22"/>
  <c r="M33" i="22"/>
  <c r="M32" i="22"/>
  <c r="M31" i="22"/>
  <c r="M30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38" i="22" s="1"/>
  <c r="H12" i="2" l="1"/>
  <c r="H11" i="2"/>
  <c r="H10" i="2"/>
  <c r="H9" i="2"/>
  <c r="H13" i="2" l="1"/>
  <c r="F14" i="14"/>
  <c r="F13" i="14"/>
  <c r="F12" i="14"/>
  <c r="F15" i="14" l="1"/>
  <c r="D13" i="2" l="1"/>
  <c r="A14" i="13"/>
  <c r="C15" i="14" l="1"/>
  <c r="S11" i="1" l="1"/>
  <c r="A12" i="13"/>
  <c r="S12" i="1" l="1"/>
  <c r="S15" i="1"/>
  <c r="S14" i="1"/>
  <c r="S13" i="1" l="1"/>
  <c r="S16" i="1" s="1"/>
</calcChain>
</file>

<file path=xl/sharedStrings.xml><?xml version="1.0" encoding="utf-8"?>
<sst xmlns="http://schemas.openxmlformats.org/spreadsheetml/2006/main" count="172" uniqueCount="109">
  <si>
    <t xml:space="preserve"> </t>
  </si>
  <si>
    <t>мобил</t>
  </si>
  <si>
    <t>№ п/п</t>
  </si>
  <si>
    <t>Наименование  техники</t>
  </si>
  <si>
    <t>Количество</t>
  </si>
  <si>
    <t>Всего</t>
  </si>
  <si>
    <t>Режим</t>
  </si>
  <si>
    <t xml:space="preserve"> Кол.</t>
  </si>
  <si>
    <t>Скорость движения, км/час.</t>
  </si>
  <si>
    <t xml:space="preserve"> Общая сумма затрат </t>
  </si>
  <si>
    <t>Ст-ть затрат на 1 установку</t>
  </si>
  <si>
    <t xml:space="preserve"> техн.</t>
  </si>
  <si>
    <t>сут</t>
  </si>
  <si>
    <t xml:space="preserve"> на мобил</t>
  </si>
  <si>
    <t>период</t>
  </si>
  <si>
    <t>шт.</t>
  </si>
  <si>
    <t>руб.</t>
  </si>
  <si>
    <t>17</t>
  </si>
  <si>
    <t>ИТОГО:</t>
  </si>
  <si>
    <t>(Должность)</t>
  </si>
  <si>
    <t xml:space="preserve">              (подпись)</t>
  </si>
  <si>
    <t>(ФИО)</t>
  </si>
  <si>
    <t>(подпись, печать)</t>
  </si>
  <si>
    <t>№п/п</t>
  </si>
  <si>
    <t>Наименование профессий</t>
  </si>
  <si>
    <t>Разряд</t>
  </si>
  <si>
    <t>Количество, чел.</t>
  </si>
  <si>
    <t>Количество часов работы в месяц на             1 работника</t>
  </si>
  <si>
    <t>Часовая ставка со всеми доплатами и начислениями, руб.</t>
  </si>
  <si>
    <t>ИТОГО</t>
  </si>
  <si>
    <t>руб. без НДС.</t>
  </si>
  <si>
    <t>№№ п.п.</t>
  </si>
  <si>
    <t>Наименование оборудования</t>
  </si>
  <si>
    <t>Ед.изм</t>
  </si>
  <si>
    <t>Колич.</t>
  </si>
  <si>
    <t>Срок полезного использования, мес.</t>
  </si>
  <si>
    <t>Итого:</t>
  </si>
  <si>
    <t>Балансовая стоимость за единицу</t>
  </si>
  <si>
    <t xml:space="preserve">ИТОГО
 балансовая стоимость  </t>
  </si>
  <si>
    <t xml:space="preserve">Амортизация в месяц </t>
  </si>
  <si>
    <t>руб.без НДС</t>
  </si>
  <si>
    <t>Заработная плата</t>
  </si>
  <si>
    <t xml:space="preserve">  всего</t>
  </si>
  <si>
    <t xml:space="preserve">Заработная плата за месяц </t>
  </si>
  <si>
    <t xml:space="preserve"> на 1 работника</t>
  </si>
  <si>
    <t>ЕСН</t>
  </si>
  <si>
    <t>ФОТ в месяц на 1 работника</t>
  </si>
  <si>
    <t>Норма отчислений</t>
  </si>
  <si>
    <t>Итого отчислений</t>
  </si>
  <si>
    <t>%</t>
  </si>
  <si>
    <t>Кол-во рейсов, шт.</t>
  </si>
  <si>
    <t>№</t>
  </si>
  <si>
    <t>Наименование затрат</t>
  </si>
  <si>
    <t>ед.изм</t>
  </si>
  <si>
    <t xml:space="preserve">Транспортные затраты </t>
  </si>
  <si>
    <t>Амортизация основных средств</t>
  </si>
  <si>
    <t>Итого прямых затрат</t>
  </si>
  <si>
    <t>Стоимость амортизации  основных средств   на 1 бригаду</t>
  </si>
  <si>
    <t>НДС</t>
  </si>
  <si>
    <t>СВОДНЫЙ РАСЧЕТ</t>
  </si>
  <si>
    <t>ИТОГО с цеховыми расходами:</t>
  </si>
  <si>
    <t>ИТОГО с накладными расходами и рентабельностью:</t>
  </si>
  <si>
    <t>ИТОГО с НДС:</t>
  </si>
  <si>
    <t>Расчет № 1</t>
  </si>
  <si>
    <t>Расчет № 2</t>
  </si>
  <si>
    <t>Расчет № 3</t>
  </si>
  <si>
    <t>Заработная плата  бригады ТиКРС</t>
  </si>
  <si>
    <t>Грузо-ть,
 тн.</t>
  </si>
  <si>
    <t>Среднее расстояние, км.</t>
  </si>
  <si>
    <t>ИТОГО время, час.</t>
  </si>
  <si>
    <t>Кол-во единиц техники, шт.</t>
  </si>
  <si>
    <t>Стоимость, руб.</t>
  </si>
  <si>
    <t>Мастер</t>
  </si>
  <si>
    <t>Бурильщик</t>
  </si>
  <si>
    <t>Подъемный агрегат</t>
  </si>
  <si>
    <t>на 1 (одну) бригаду</t>
  </si>
  <si>
    <t>Автокран</t>
  </si>
  <si>
    <t>Самосвал</t>
  </si>
  <si>
    <t xml:space="preserve">Накладные расходы </t>
  </si>
  <si>
    <t xml:space="preserve">Рентабельность </t>
  </si>
  <si>
    <t>Вахтовка</t>
  </si>
  <si>
    <t>8</t>
  </si>
  <si>
    <t>10</t>
  </si>
  <si>
    <t>12</t>
  </si>
  <si>
    <t>км</t>
  </si>
  <si>
    <t xml:space="preserve"> Стоимость     1 м/ч.</t>
  </si>
  <si>
    <t>затрат  по обязательным страховым взносам на 1 бригаду ТиКРС</t>
  </si>
  <si>
    <t>тн.</t>
  </si>
  <si>
    <t>Расчет № 4</t>
  </si>
  <si>
    <t>Затраты на мобилизацию  и демобилизацию бригадного хозяйства  1 (одной) бригады ТиКРС</t>
  </si>
  <si>
    <t xml:space="preserve">Время в пути, час. </t>
  </si>
  <si>
    <t>Время  ПРР*
 час.</t>
  </si>
  <si>
    <t>______________</t>
  </si>
  <si>
    <t xml:space="preserve">                (Должность)</t>
  </si>
  <si>
    <t>_____________________</t>
  </si>
  <si>
    <t>Помошник бурильщика</t>
  </si>
  <si>
    <t>комп.</t>
  </si>
  <si>
    <t>Время мобилизации:</t>
  </si>
  <si>
    <t>Площадка (основной комплект)</t>
  </si>
  <si>
    <t xml:space="preserve">Примечание </t>
  </si>
  <si>
    <t>Расчёт №1</t>
  </si>
  <si>
    <t>Расчёт №2</t>
  </si>
  <si>
    <t>Расчёт №3</t>
  </si>
  <si>
    <t>Расчёт №4</t>
  </si>
  <si>
    <t xml:space="preserve">  СТОИМОСТИ  МОБИЛИЗАЦИИ /ДЕМОБИЛИЗАЦИИ ОДНОЙ БРИГАДЫ 
</t>
  </si>
  <si>
    <r>
      <t>Норматив</t>
    </r>
    <r>
      <rPr>
        <b/>
        <sz val="9"/>
        <rFont val="Times New Roman"/>
        <family val="1"/>
      </rPr>
      <t>,</t>
    </r>
    <r>
      <rPr>
        <b/>
        <sz val="12"/>
        <rFont val="Times New Roman"/>
        <family val="1"/>
      </rPr>
      <t xml:space="preserve">  
 %</t>
    </r>
  </si>
  <si>
    <r>
      <t>Цеховые  расходы</t>
    </r>
    <r>
      <rPr>
        <i/>
        <sz val="10"/>
        <rFont val="Times New Roman"/>
        <family val="1"/>
      </rPr>
      <t>:</t>
    </r>
  </si>
  <si>
    <t xml:space="preserve">Машинист подъемного агрегата </t>
  </si>
  <si>
    <t>Расчет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</si>
</sst>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.000_р_._-;\-* #,##0.000_р_._-;_-* &quot;-&quot;??_р_._-;_-@_-"/>
  </numFmts>
  <fonts count="33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i/>
      <sz val="11"/>
      <name val="Times New Roman Cyr"/>
      <charset val="204"/>
    </font>
    <font>
      <b/>
      <sz val="11"/>
      <name val="Times New Roman"/>
      <family val="1"/>
      <charset val="204"/>
    </font>
    <font>
      <b/>
      <sz val="10"/>
      <name val="Times New Roman Cyr"/>
      <charset val="204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name val="Times New Roman"/>
      <family val="1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 Cyr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</font>
    <font>
      <b/>
      <sz val="14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1">
    <xf numFmtId="0" fontId="0" fillId="0" borderId="0" xfId="0"/>
    <xf numFmtId="0" fontId="20" fillId="2" borderId="2" xfId="3" applyFont="1" applyFill="1" applyBorder="1" applyAlignment="1">
      <alignment horizontal="center" vertical="center" wrapText="1"/>
    </xf>
    <xf numFmtId="2" fontId="20" fillId="2" borderId="2" xfId="3" applyNumberFormat="1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 wrapText="1"/>
    </xf>
    <xf numFmtId="3" fontId="20" fillId="2" borderId="2" xfId="3" applyNumberFormat="1" applyFont="1" applyFill="1" applyBorder="1" applyAlignment="1">
      <alignment horizontal="right" vertical="center" wrapText="1"/>
    </xf>
    <xf numFmtId="0" fontId="20" fillId="2" borderId="2" xfId="2" applyFont="1" applyFill="1" applyBorder="1" applyAlignment="1">
      <alignment horizontal="right" vertical="center" wrapText="1"/>
    </xf>
    <xf numFmtId="4" fontId="20" fillId="2" borderId="3" xfId="3" applyNumberFormat="1" applyFont="1" applyFill="1" applyBorder="1" applyAlignment="1">
      <alignment horizontal="righ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justify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19" fillId="2" borderId="0" xfId="0" applyFont="1" applyFill="1" applyAlignment="1"/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4" fontId="18" fillId="2" borderId="0" xfId="0" applyNumberFormat="1" applyFont="1" applyFill="1" applyAlignment="1">
      <alignment vertical="center"/>
    </xf>
    <xf numFmtId="4" fontId="19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6" fillId="2" borderId="0" xfId="0" applyFont="1" applyFill="1"/>
    <xf numFmtId="0" fontId="2" fillId="2" borderId="0" xfId="0" applyFont="1" applyFill="1"/>
    <xf numFmtId="0" fontId="19" fillId="2" borderId="0" xfId="1" applyFont="1" applyFill="1" applyAlignment="1">
      <alignment vertical="center" wrapText="1"/>
    </xf>
    <xf numFmtId="0" fontId="19" fillId="2" borderId="0" xfId="1" applyFont="1" applyFill="1" applyAlignment="1">
      <alignment horizontal="center" vertical="center" wrapText="1"/>
    </xf>
    <xf numFmtId="3" fontId="19" fillId="2" borderId="4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vertical="top"/>
    </xf>
    <xf numFmtId="0" fontId="19" fillId="2" borderId="0" xfId="0" applyFont="1" applyFill="1" applyBorder="1" applyAlignment="1"/>
    <xf numFmtId="0" fontId="18" fillId="2" borderId="2" xfId="0" applyFont="1" applyFill="1" applyBorder="1" applyAlignment="1">
      <alignment horizontal="center" vertical="top" wrapText="1"/>
    </xf>
    <xf numFmtId="0" fontId="19" fillId="2" borderId="2" xfId="0" applyFont="1" applyFill="1" applyBorder="1" applyAlignment="1">
      <alignment horizontal="right" vertical="center" wrapText="1"/>
    </xf>
    <xf numFmtId="0" fontId="3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0" fontId="31" fillId="2" borderId="0" xfId="0" applyFont="1" applyFill="1"/>
    <xf numFmtId="0" fontId="11" fillId="2" borderId="0" xfId="0" applyFont="1" applyFill="1"/>
    <xf numFmtId="0" fontId="12" fillId="2" borderId="0" xfId="5" applyFont="1" applyFill="1" applyAlignment="1">
      <alignment horizontal="center" vertical="center"/>
    </xf>
    <xf numFmtId="164" fontId="12" fillId="2" borderId="0" xfId="5" applyNumberFormat="1" applyFont="1" applyFill="1" applyAlignment="1">
      <alignment horizontal="center" vertical="center"/>
    </xf>
    <xf numFmtId="164" fontId="13" fillId="2" borderId="0" xfId="5" applyNumberFormat="1" applyFont="1" applyFill="1" applyAlignment="1">
      <alignment horizontal="center" vertical="center"/>
    </xf>
    <xf numFmtId="0" fontId="13" fillId="2" borderId="0" xfId="5" applyFont="1" applyFill="1" applyAlignment="1">
      <alignment horizontal="center" vertical="center"/>
    </xf>
    <xf numFmtId="0" fontId="16" fillId="2" borderId="9" xfId="5" applyFont="1" applyFill="1" applyBorder="1" applyAlignment="1">
      <alignment horizontal="center" vertical="center" wrapText="1"/>
    </xf>
    <xf numFmtId="0" fontId="16" fillId="2" borderId="29" xfId="5" applyFont="1" applyFill="1" applyBorder="1" applyAlignment="1">
      <alignment horizontal="center" vertical="center" wrapText="1"/>
    </xf>
    <xf numFmtId="164" fontId="16" fillId="2" borderId="0" xfId="5" applyNumberFormat="1" applyFont="1" applyFill="1" applyAlignment="1">
      <alignment horizontal="center" vertical="center"/>
    </xf>
    <xf numFmtId="0" fontId="16" fillId="2" borderId="0" xfId="5" applyFont="1" applyFill="1" applyAlignment="1">
      <alignment horizontal="center" vertical="center"/>
    </xf>
    <xf numFmtId="0" fontId="16" fillId="2" borderId="30" xfId="5" applyFont="1" applyFill="1" applyBorder="1" applyAlignment="1">
      <alignment horizontal="center" vertical="center"/>
    </xf>
    <xf numFmtId="0" fontId="16" fillId="2" borderId="25" xfId="5" applyFont="1" applyFill="1" applyBorder="1" applyAlignment="1">
      <alignment horizontal="center" vertical="center"/>
    </xf>
    <xf numFmtId="0" fontId="16" fillId="2" borderId="27" xfId="5" applyFont="1" applyFill="1" applyBorder="1" applyAlignment="1">
      <alignment horizontal="center" vertical="center"/>
    </xf>
    <xf numFmtId="0" fontId="12" fillId="2" borderId="1" xfId="5" applyFont="1" applyFill="1" applyBorder="1" applyAlignment="1">
      <alignment horizontal="center" vertical="center" wrapText="1"/>
    </xf>
    <xf numFmtId="0" fontId="12" fillId="2" borderId="2" xfId="5" applyFont="1" applyFill="1" applyBorder="1" applyAlignment="1">
      <alignment horizontal="left" vertical="center" wrapText="1"/>
    </xf>
    <xf numFmtId="4" fontId="12" fillId="2" borderId="2" xfId="5" applyNumberFormat="1" applyFont="1" applyFill="1" applyBorder="1" applyAlignment="1">
      <alignment horizontal="center" vertical="center" wrapText="1"/>
    </xf>
    <xf numFmtId="4" fontId="12" fillId="2" borderId="6" xfId="5" applyNumberFormat="1" applyFont="1" applyFill="1" applyBorder="1" applyAlignment="1">
      <alignment horizontal="center" vertical="center" wrapText="1"/>
    </xf>
    <xf numFmtId="4" fontId="12" fillId="2" borderId="3" xfId="5" applyNumberFormat="1" applyFont="1" applyFill="1" applyBorder="1" applyAlignment="1">
      <alignment horizontal="center" vertical="center" wrapText="1"/>
    </xf>
    <xf numFmtId="164" fontId="12" fillId="2" borderId="0" xfId="5" applyNumberFormat="1" applyFont="1" applyFill="1" applyAlignment="1">
      <alignment horizontal="center" vertical="center" wrapText="1"/>
    </xf>
    <xf numFmtId="165" fontId="12" fillId="2" borderId="0" xfId="5" applyNumberFormat="1" applyFont="1" applyFill="1" applyAlignment="1">
      <alignment horizontal="center" vertical="center" wrapText="1"/>
    </xf>
    <xf numFmtId="0" fontId="12" fillId="2" borderId="0" xfId="5" applyFont="1" applyFill="1" applyAlignment="1">
      <alignment horizontal="center" vertical="center" wrapText="1"/>
    </xf>
    <xf numFmtId="4" fontId="12" fillId="2" borderId="16" xfId="5" applyNumberFormat="1" applyFont="1" applyFill="1" applyBorder="1" applyAlignment="1">
      <alignment horizontal="center" vertical="center" wrapText="1"/>
    </xf>
    <xf numFmtId="0" fontId="12" fillId="2" borderId="37" xfId="5" applyFont="1" applyFill="1" applyBorder="1" applyAlignment="1">
      <alignment horizontal="center" vertical="center" wrapText="1"/>
    </xf>
    <xf numFmtId="0" fontId="12" fillId="2" borderId="16" xfId="5" applyFont="1" applyFill="1" applyBorder="1" applyAlignment="1">
      <alignment horizontal="center" vertical="center" wrapText="1"/>
    </xf>
    <xf numFmtId="4" fontId="12" fillId="2" borderId="17" xfId="5" applyNumberFormat="1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left" vertical="center" wrapText="1"/>
    </xf>
    <xf numFmtId="0" fontId="25" fillId="2" borderId="18" xfId="5" applyFont="1" applyFill="1" applyBorder="1" applyAlignment="1">
      <alignment horizontal="center" vertical="center" wrapText="1"/>
    </xf>
    <xf numFmtId="4" fontId="25" fillId="2" borderId="18" xfId="5" applyNumberFormat="1" applyFont="1" applyFill="1" applyBorder="1" applyAlignment="1">
      <alignment horizontal="center" vertical="center" wrapText="1"/>
    </xf>
    <xf numFmtId="4" fontId="25" fillId="2" borderId="19" xfId="5" applyNumberFormat="1" applyFont="1" applyFill="1" applyBorder="1" applyAlignment="1">
      <alignment horizontal="center" vertical="center" wrapText="1"/>
    </xf>
    <xf numFmtId="164" fontId="25" fillId="2" borderId="0" xfId="5" applyNumberFormat="1" applyFont="1" applyFill="1" applyAlignment="1">
      <alignment horizontal="center" vertical="center" wrapText="1"/>
    </xf>
    <xf numFmtId="0" fontId="25" fillId="2" borderId="0" xfId="5" applyFont="1" applyFill="1" applyAlignment="1">
      <alignment horizontal="center" vertical="center" wrapText="1"/>
    </xf>
    <xf numFmtId="0" fontId="13" fillId="2" borderId="0" xfId="5" applyFont="1" applyFill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6" fillId="2" borderId="0" xfId="0" applyFont="1" applyFill="1" applyBorder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Border="1"/>
    <xf numFmtId="0" fontId="14" fillId="2" borderId="0" xfId="5" applyFont="1" applyFill="1" applyBorder="1" applyAlignment="1">
      <alignment horizontal="right" vertical="center"/>
    </xf>
    <xf numFmtId="9" fontId="12" fillId="2" borderId="2" xfId="5" applyNumberFormat="1" applyFont="1" applyFill="1" applyBorder="1" applyAlignment="1">
      <alignment horizontal="center" vertical="center" wrapText="1"/>
    </xf>
    <xf numFmtId="0" fontId="12" fillId="2" borderId="18" xfId="5" applyFont="1" applyFill="1" applyBorder="1" applyAlignment="1">
      <alignment horizontal="center" vertical="center" wrapText="1"/>
    </xf>
    <xf numFmtId="4" fontId="12" fillId="2" borderId="18" xfId="5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4" applyFont="1" applyFill="1" applyAlignment="1">
      <alignment horizontal="center"/>
    </xf>
    <xf numFmtId="3" fontId="2" fillId="2" borderId="0" xfId="4" applyNumberFormat="1" applyFont="1" applyFill="1" applyAlignment="1">
      <alignment horizontal="center"/>
    </xf>
    <xf numFmtId="0" fontId="2" fillId="2" borderId="0" xfId="4" applyFont="1" applyFill="1"/>
    <xf numFmtId="3" fontId="4" fillId="2" borderId="0" xfId="4" applyNumberFormat="1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3" fillId="2" borderId="0" xfId="4" applyFont="1" applyFill="1" applyAlignment="1">
      <alignment horizontal="right"/>
    </xf>
    <xf numFmtId="0" fontId="3" fillId="2" borderId="0" xfId="4" applyFont="1" applyFill="1" applyAlignment="1">
      <alignment horizontal="left"/>
    </xf>
    <xf numFmtId="0" fontId="4" fillId="2" borderId="0" xfId="4" applyFont="1" applyFill="1" applyAlignment="1">
      <alignment horizontal="left"/>
    </xf>
    <xf numFmtId="0" fontId="4" fillId="2" borderId="0" xfId="4" applyFont="1" applyFill="1" applyAlignment="1">
      <alignment horizontal="centerContinuous"/>
    </xf>
    <xf numFmtId="0" fontId="4" fillId="2" borderId="0" xfId="4" applyFont="1" applyFill="1" applyAlignment="1" applyProtection="1">
      <alignment horizontal="center" wrapText="1"/>
      <protection locked="0"/>
    </xf>
    <xf numFmtId="0" fontId="4" fillId="2" borderId="0" xfId="4" applyFont="1" applyFill="1" applyAlignment="1">
      <alignment horizontal="left" wrapText="1"/>
    </xf>
    <xf numFmtId="0" fontId="4" fillId="2" borderId="0" xfId="4" applyFont="1" applyFill="1" applyAlignment="1">
      <alignment horizontal="centerContinuous" wrapText="1"/>
    </xf>
    <xf numFmtId="3" fontId="4" fillId="2" borderId="0" xfId="4" applyNumberFormat="1" applyFont="1" applyFill="1" applyAlignment="1">
      <alignment horizontal="centerContinuous" wrapText="1"/>
    </xf>
    <xf numFmtId="3" fontId="4" fillId="2" borderId="11" xfId="4" applyNumberFormat="1" applyFont="1" applyFill="1" applyBorder="1" applyAlignment="1">
      <alignment horizontal="center"/>
    </xf>
    <xf numFmtId="0" fontId="5" fillId="2" borderId="8" xfId="4" applyFont="1" applyFill="1" applyBorder="1" applyAlignment="1" applyProtection="1">
      <alignment horizontal="center" vertical="center"/>
      <protection locked="0"/>
    </xf>
    <xf numFmtId="0" fontId="6" fillId="2" borderId="8" xfId="4" applyFont="1" applyFill="1" applyBorder="1" applyAlignment="1">
      <alignment horizontal="center" vertical="center" wrapText="1"/>
    </xf>
    <xf numFmtId="0" fontId="5" fillId="2" borderId="8" xfId="4" applyFont="1" applyFill="1" applyBorder="1" applyAlignment="1" applyProtection="1">
      <alignment horizontal="center" vertical="center" wrapText="1"/>
      <protection locked="0"/>
    </xf>
    <xf numFmtId="3" fontId="5" fillId="2" borderId="8" xfId="4" applyNumberFormat="1" applyFont="1" applyFill="1" applyBorder="1" applyAlignment="1" applyProtection="1">
      <alignment horizontal="center" vertical="center" wrapText="1"/>
      <protection locked="0"/>
    </xf>
    <xf numFmtId="3" fontId="5" fillId="2" borderId="10" xfId="4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4" applyFont="1" applyFill="1" applyAlignment="1">
      <alignment vertical="center"/>
    </xf>
    <xf numFmtId="0" fontId="5" fillId="2" borderId="9" xfId="4" quotePrefix="1" applyFont="1" applyFill="1" applyBorder="1" applyAlignment="1" applyProtection="1">
      <alignment horizontal="center" vertical="center"/>
      <protection locked="0"/>
    </xf>
    <xf numFmtId="0" fontId="5" fillId="2" borderId="9" xfId="4" applyFont="1" applyFill="1" applyBorder="1" applyAlignment="1" applyProtection="1">
      <alignment horizontal="center" vertical="center" wrapText="1"/>
      <protection locked="0"/>
    </xf>
    <xf numFmtId="3" fontId="5" fillId="2" borderId="9" xfId="4" applyNumberFormat="1" applyFont="1" applyFill="1" applyBorder="1" applyAlignment="1" applyProtection="1">
      <alignment horizontal="center" vertical="center" wrapText="1"/>
      <protection locked="0"/>
    </xf>
    <xf numFmtId="3" fontId="5" fillId="2" borderId="12" xfId="4" applyNumberFormat="1" applyFont="1" applyFill="1" applyBorder="1" applyAlignment="1" applyProtection="1">
      <alignment horizontal="center" vertical="center"/>
      <protection locked="0"/>
    </xf>
    <xf numFmtId="0" fontId="5" fillId="2" borderId="14" xfId="4" applyFont="1" applyFill="1" applyBorder="1" applyAlignment="1" applyProtection="1">
      <alignment horizontal="center" vertical="justify" wrapText="1"/>
      <protection locked="0"/>
    </xf>
    <xf numFmtId="0" fontId="5" fillId="2" borderId="18" xfId="4" applyFont="1" applyFill="1" applyBorder="1" applyAlignment="1" applyProtection="1">
      <alignment horizontal="center" vertical="justify" wrapText="1"/>
      <protection locked="0"/>
    </xf>
    <xf numFmtId="0" fontId="5" fillId="2" borderId="18" xfId="4" quotePrefix="1" applyFont="1" applyFill="1" applyBorder="1" applyAlignment="1" applyProtection="1">
      <alignment horizontal="center" vertical="justify"/>
      <protection locked="0"/>
    </xf>
    <xf numFmtId="3" fontId="5" fillId="2" borderId="18" xfId="4" applyNumberFormat="1" applyFont="1" applyFill="1" applyBorder="1" applyAlignment="1" applyProtection="1">
      <alignment horizontal="center" vertical="justify" wrapText="1"/>
      <protection locked="0"/>
    </xf>
    <xf numFmtId="49" fontId="5" fillId="2" borderId="18" xfId="4" applyNumberFormat="1" applyFont="1" applyFill="1" applyBorder="1" applyAlignment="1" applyProtection="1">
      <alignment horizontal="center" vertical="top" wrapText="1"/>
      <protection locked="0"/>
    </xf>
    <xf numFmtId="49" fontId="5" fillId="2" borderId="19" xfId="4" applyNumberFormat="1" applyFont="1" applyFill="1" applyBorder="1" applyAlignment="1" applyProtection="1">
      <alignment horizontal="center" vertical="top" wrapText="1"/>
      <protection locked="0"/>
    </xf>
    <xf numFmtId="49" fontId="5" fillId="2" borderId="12" xfId="4" applyNumberFormat="1" applyFont="1" applyFill="1" applyBorder="1" applyAlignment="1" applyProtection="1">
      <alignment horizontal="center" vertical="top" wrapText="1"/>
      <protection locked="0"/>
    </xf>
    <xf numFmtId="0" fontId="5" fillId="2" borderId="31" xfId="4" applyFont="1" applyFill="1" applyBorder="1" applyAlignment="1" applyProtection="1">
      <alignment horizontal="center" vertical="center" wrapText="1"/>
      <protection locked="0"/>
    </xf>
    <xf numFmtId="0" fontId="26" fillId="2" borderId="8" xfId="0" applyFont="1" applyFill="1" applyBorder="1" applyAlignment="1">
      <alignment vertical="center" wrapText="1" shrinkToFit="1"/>
    </xf>
    <xf numFmtId="0" fontId="5" fillId="2" borderId="32" xfId="4" quotePrefix="1" applyFont="1" applyFill="1" applyBorder="1" applyAlignment="1" applyProtection="1">
      <alignment horizontal="center" vertical="justify"/>
      <protection locked="0"/>
    </xf>
    <xf numFmtId="0" fontId="5" fillId="2" borderId="6" xfId="4" applyFont="1" applyFill="1" applyBorder="1" applyAlignment="1" applyProtection="1">
      <alignment horizontal="center" vertical="justify" wrapText="1"/>
      <protection locked="0"/>
    </xf>
    <xf numFmtId="3" fontId="5" fillId="2" borderId="6" xfId="4" applyNumberFormat="1" applyFont="1" applyFill="1" applyBorder="1" applyAlignment="1" applyProtection="1">
      <alignment horizontal="center" vertical="justify" wrapText="1"/>
      <protection locked="0"/>
    </xf>
    <xf numFmtId="0" fontId="5" fillId="2" borderId="6" xfId="4" applyFont="1" applyFill="1" applyBorder="1" applyAlignment="1" applyProtection="1">
      <alignment horizontal="center" vertical="center" wrapText="1"/>
      <protection locked="0"/>
    </xf>
    <xf numFmtId="49" fontId="5" fillId="2" borderId="6" xfId="4" applyNumberFormat="1" applyFont="1" applyFill="1" applyBorder="1" applyAlignment="1" applyProtection="1">
      <alignment horizontal="center" vertical="top" wrapText="1"/>
      <protection locked="0"/>
    </xf>
    <xf numFmtId="3" fontId="5" fillId="2" borderId="6" xfId="4" applyNumberFormat="1" applyFont="1" applyFill="1" applyBorder="1" applyAlignment="1" applyProtection="1">
      <alignment horizontal="center" vertical="center"/>
    </xf>
    <xf numFmtId="2" fontId="5" fillId="2" borderId="6" xfId="4" applyNumberFormat="1" applyFont="1" applyFill="1" applyBorder="1" applyAlignment="1" applyProtection="1">
      <alignment horizontal="center" vertical="center" wrapText="1"/>
      <protection locked="0"/>
    </xf>
    <xf numFmtId="3" fontId="5" fillId="2" borderId="15" xfId="4" applyNumberFormat="1" applyFont="1" applyFill="1" applyBorder="1" applyAlignment="1" applyProtection="1">
      <alignment horizontal="center" vertical="center"/>
    </xf>
    <xf numFmtId="0" fontId="5" fillId="2" borderId="1" xfId="4" applyFont="1" applyFill="1" applyBorder="1" applyAlignment="1" applyProtection="1">
      <alignment horizontal="center" vertical="center"/>
      <protection locked="0"/>
    </xf>
    <xf numFmtId="0" fontId="5" fillId="2" borderId="2" xfId="4" applyFont="1" applyFill="1" applyBorder="1" applyAlignment="1">
      <alignment horizontal="left" vertical="center" wrapText="1"/>
    </xf>
    <xf numFmtId="0" fontId="5" fillId="2" borderId="2" xfId="4" applyFont="1" applyFill="1" applyBorder="1" applyAlignment="1">
      <alignment horizontal="center" vertical="center"/>
    </xf>
    <xf numFmtId="0" fontId="5" fillId="2" borderId="2" xfId="4" applyFont="1" applyFill="1" applyBorder="1" applyAlignment="1" applyProtection="1">
      <alignment horizontal="center" vertical="center"/>
      <protection locked="0"/>
    </xf>
    <xf numFmtId="3" fontId="5" fillId="2" borderId="2" xfId="4" applyNumberFormat="1" applyFont="1" applyFill="1" applyBorder="1" applyAlignment="1" applyProtection="1">
      <alignment horizontal="center" vertical="center"/>
    </xf>
    <xf numFmtId="0" fontId="5" fillId="2" borderId="2" xfId="4" applyFont="1" applyFill="1" applyBorder="1" applyAlignment="1" applyProtection="1">
      <alignment horizontal="center" vertical="justify" wrapText="1"/>
      <protection locked="0"/>
    </xf>
    <xf numFmtId="2" fontId="5" fillId="2" borderId="2" xfId="4" applyNumberFormat="1" applyFont="1" applyFill="1" applyBorder="1" applyAlignment="1">
      <alignment horizontal="center" vertical="center"/>
    </xf>
    <xf numFmtId="3" fontId="5" fillId="2" borderId="3" xfId="4" applyNumberFormat="1" applyFont="1" applyFill="1" applyBorder="1" applyAlignment="1" applyProtection="1">
      <alignment horizontal="center" vertical="center"/>
    </xf>
    <xf numFmtId="3" fontId="5" fillId="2" borderId="12" xfId="4" applyNumberFormat="1" applyFont="1" applyFill="1" applyBorder="1" applyAlignment="1">
      <alignment horizontal="center" vertical="center"/>
    </xf>
    <xf numFmtId="0" fontId="5" fillId="2" borderId="31" xfId="4" applyFont="1" applyFill="1" applyBorder="1" applyAlignment="1" applyProtection="1">
      <alignment horizontal="center" vertical="justify" wrapText="1"/>
      <protection locked="0"/>
    </xf>
    <xf numFmtId="0" fontId="5" fillId="2" borderId="16" xfId="4" applyFont="1" applyFill="1" applyBorder="1" applyAlignment="1">
      <alignment horizontal="left" vertical="center" wrapText="1"/>
    </xf>
    <xf numFmtId="0" fontId="5" fillId="2" borderId="16" xfId="4" applyFont="1" applyFill="1" applyBorder="1" applyAlignment="1">
      <alignment horizontal="center" vertical="center"/>
    </xf>
    <xf numFmtId="0" fontId="5" fillId="2" borderId="16" xfId="4" applyFont="1" applyFill="1" applyBorder="1" applyAlignment="1" applyProtection="1">
      <alignment horizontal="center" vertical="center"/>
      <protection locked="0"/>
    </xf>
    <xf numFmtId="3" fontId="5" fillId="2" borderId="16" xfId="4" applyNumberFormat="1" applyFont="1" applyFill="1" applyBorder="1" applyAlignment="1" applyProtection="1">
      <alignment horizontal="center" vertical="center"/>
    </xf>
    <xf numFmtId="2" fontId="5" fillId="2" borderId="16" xfId="4" applyNumberFormat="1" applyFont="1" applyFill="1" applyBorder="1" applyAlignment="1">
      <alignment horizontal="center" vertical="center"/>
    </xf>
    <xf numFmtId="3" fontId="5" fillId="2" borderId="17" xfId="4" applyNumberFormat="1" applyFont="1" applyFill="1" applyBorder="1" applyAlignment="1" applyProtection="1">
      <alignment horizontal="center" vertical="center"/>
    </xf>
    <xf numFmtId="3" fontId="7" fillId="2" borderId="18" xfId="4" applyNumberFormat="1" applyFont="1" applyFill="1" applyBorder="1" applyAlignment="1">
      <alignment horizontal="center" vertical="center"/>
    </xf>
    <xf numFmtId="0" fontId="7" fillId="2" borderId="18" xfId="4" applyFont="1" applyFill="1" applyBorder="1" applyAlignment="1">
      <alignment horizontal="center" vertical="center"/>
    </xf>
    <xf numFmtId="3" fontId="7" fillId="2" borderId="19" xfId="4" applyNumberFormat="1" applyFont="1" applyFill="1" applyBorder="1" applyAlignment="1">
      <alignment horizontal="center" vertical="center"/>
    </xf>
    <xf numFmtId="3" fontId="7" fillId="2" borderId="13" xfId="4" applyNumberFormat="1" applyFont="1" applyFill="1" applyBorder="1" applyAlignment="1">
      <alignment horizontal="center" vertical="center"/>
    </xf>
    <xf numFmtId="0" fontId="8" fillId="2" borderId="0" xfId="4" applyFont="1" applyFill="1" applyAlignment="1">
      <alignment vertical="center"/>
    </xf>
    <xf numFmtId="0" fontId="2" fillId="2" borderId="0" xfId="4" applyFont="1" applyFill="1" applyAlignment="1">
      <alignment horizontal="right"/>
    </xf>
    <xf numFmtId="49" fontId="2" fillId="2" borderId="0" xfId="4" applyNumberFormat="1" applyFont="1" applyFill="1" applyBorder="1" applyAlignment="1">
      <alignment horizontal="center"/>
    </xf>
    <xf numFmtId="0" fontId="2" fillId="2" borderId="0" xfId="4" applyFont="1" applyFill="1" applyBorder="1" applyAlignment="1">
      <alignment horizontal="center"/>
    </xf>
    <xf numFmtId="3" fontId="2" fillId="2" borderId="0" xfId="4" applyNumberFormat="1" applyFont="1" applyFill="1" applyBorder="1" applyAlignment="1">
      <alignment horizontal="center"/>
    </xf>
    <xf numFmtId="0" fontId="22" fillId="2" borderId="0" xfId="0" applyFont="1" applyFill="1" applyBorder="1" applyAlignment="1"/>
    <xf numFmtId="0" fontId="6" fillId="2" borderId="4" xfId="0" applyFont="1" applyFill="1" applyBorder="1"/>
    <xf numFmtId="0" fontId="6" fillId="2" borderId="0" xfId="2" applyFont="1" applyFill="1" applyAlignment="1">
      <alignment horizontal="center" vertical="center" wrapText="1"/>
    </xf>
    <xf numFmtId="0" fontId="15" fillId="2" borderId="0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center" wrapText="1"/>
    </xf>
    <xf numFmtId="0" fontId="15" fillId="2" borderId="14" xfId="3" applyFont="1" applyFill="1" applyBorder="1" applyAlignment="1">
      <alignment horizontal="center" vertical="center" wrapText="1"/>
    </xf>
    <xf numFmtId="0" fontId="15" fillId="2" borderId="18" xfId="3" applyFont="1" applyFill="1" applyBorder="1" applyAlignment="1">
      <alignment horizontal="center" vertical="center" wrapText="1"/>
    </xf>
    <xf numFmtId="0" fontId="15" fillId="2" borderId="18" xfId="2" applyFont="1" applyFill="1" applyBorder="1" applyAlignment="1">
      <alignment horizontal="center" vertical="center" wrapText="1"/>
    </xf>
    <xf numFmtId="0" fontId="15" fillId="2" borderId="19" xfId="3" applyFont="1" applyFill="1" applyBorder="1" applyAlignment="1">
      <alignment horizontal="center" vertical="center" wrapText="1"/>
    </xf>
    <xf numFmtId="0" fontId="6" fillId="2" borderId="30" xfId="3" applyFont="1" applyFill="1" applyBorder="1" applyAlignment="1">
      <alignment horizontal="center" vertical="center" wrapText="1"/>
    </xf>
    <xf numFmtId="0" fontId="6" fillId="2" borderId="25" xfId="3" applyFont="1" applyFill="1" applyBorder="1" applyAlignment="1">
      <alignment horizontal="center" vertical="center" wrapText="1"/>
    </xf>
    <xf numFmtId="0" fontId="6" fillId="2" borderId="25" xfId="2" applyFont="1" applyFill="1" applyBorder="1" applyAlignment="1">
      <alignment horizontal="center" vertical="center" wrapText="1"/>
    </xf>
    <xf numFmtId="0" fontId="6" fillId="2" borderId="27" xfId="3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0" fontId="20" fillId="2" borderId="5" xfId="3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6" xfId="3" applyFont="1" applyFill="1" applyBorder="1" applyAlignment="1">
      <alignment horizontal="center" vertical="center" wrapText="1"/>
    </xf>
    <xf numFmtId="3" fontId="20" fillId="2" borderId="6" xfId="3" applyNumberFormat="1" applyFont="1" applyFill="1" applyBorder="1" applyAlignment="1">
      <alignment horizontal="right" vertical="center" wrapText="1"/>
    </xf>
    <xf numFmtId="0" fontId="20" fillId="2" borderId="6" xfId="2" applyFont="1" applyFill="1" applyBorder="1" applyAlignment="1">
      <alignment horizontal="right" vertical="center" wrapText="1"/>
    </xf>
    <xf numFmtId="4" fontId="20" fillId="2" borderId="15" xfId="3" applyNumberFormat="1" applyFont="1" applyFill="1" applyBorder="1" applyAlignment="1">
      <alignment horizontal="right" vertical="center" wrapText="1"/>
    </xf>
    <xf numFmtId="3" fontId="20" fillId="2" borderId="2" xfId="0" applyNumberFormat="1" applyFont="1" applyFill="1" applyBorder="1" applyAlignment="1">
      <alignment horizontal="left" vertical="center" wrapText="1"/>
    </xf>
    <xf numFmtId="0" fontId="20" fillId="2" borderId="2" xfId="3" applyFont="1" applyFill="1" applyBorder="1" applyAlignment="1">
      <alignment horizontal="left" vertical="center" wrapText="1"/>
    </xf>
    <xf numFmtId="0" fontId="20" fillId="2" borderId="2" xfId="3" applyFont="1" applyFill="1" applyBorder="1" applyAlignment="1">
      <alignment horizontal="right" vertical="center" wrapText="1"/>
    </xf>
    <xf numFmtId="0" fontId="6" fillId="2" borderId="2" xfId="2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right" vertical="center" wrapText="1"/>
    </xf>
    <xf numFmtId="2" fontId="6" fillId="2" borderId="2" xfId="2" applyNumberFormat="1" applyFont="1" applyFill="1" applyBorder="1" applyAlignment="1">
      <alignment horizontal="right" vertical="center" wrapText="1"/>
    </xf>
    <xf numFmtId="1" fontId="20" fillId="2" borderId="2" xfId="3" applyNumberFormat="1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8" xfId="2" applyFont="1" applyFill="1" applyBorder="1" applyAlignment="1">
      <alignment horizontal="right" vertical="center" wrapText="1"/>
    </xf>
    <xf numFmtId="4" fontId="10" fillId="2" borderId="19" xfId="2" applyNumberFormat="1" applyFont="1" applyFill="1" applyBorder="1" applyAlignment="1">
      <alignment horizontal="right" vertical="center" wrapText="1"/>
    </xf>
    <xf numFmtId="0" fontId="10" fillId="2" borderId="0" xfId="2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2" fontId="15" fillId="2" borderId="0" xfId="6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3" borderId="16" xfId="5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31" fillId="2" borderId="0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right" vertical="center" wrapText="1"/>
    </xf>
    <xf numFmtId="0" fontId="22" fillId="2" borderId="0" xfId="0" applyFont="1" applyFill="1" applyBorder="1" applyAlignment="1">
      <alignment horizontal="center" wrapText="1"/>
    </xf>
    <xf numFmtId="0" fontId="32" fillId="2" borderId="0" xfId="0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 wrapText="1"/>
    </xf>
    <xf numFmtId="0" fontId="11" fillId="2" borderId="0" xfId="0" applyFont="1" applyFill="1" applyAlignment="1">
      <alignment horizontal="right" vertical="center"/>
    </xf>
    <xf numFmtId="0" fontId="31" fillId="2" borderId="0" xfId="2" applyFont="1" applyFill="1" applyBorder="1" applyAlignment="1">
      <alignment horizontal="left" vertical="center" wrapText="1"/>
    </xf>
    <xf numFmtId="0" fontId="19" fillId="2" borderId="1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top" wrapText="1"/>
    </xf>
    <xf numFmtId="0" fontId="16" fillId="2" borderId="7" xfId="5" applyFont="1" applyFill="1" applyBorder="1" applyAlignment="1">
      <alignment horizontal="center" vertical="center" wrapText="1"/>
    </xf>
    <xf numFmtId="0" fontId="16" fillId="2" borderId="23" xfId="5" applyFont="1" applyFill="1" applyBorder="1" applyAlignment="1">
      <alignment horizontal="center" vertical="center" wrapText="1"/>
    </xf>
    <xf numFmtId="0" fontId="16" fillId="2" borderId="8" xfId="5" applyFont="1" applyFill="1" applyBorder="1" applyAlignment="1">
      <alignment horizontal="center" vertical="center" wrapText="1"/>
    </xf>
    <xf numFmtId="0" fontId="16" fillId="2" borderId="9" xfId="5" applyFont="1" applyFill="1" applyBorder="1" applyAlignment="1">
      <alignment horizontal="center" vertical="center" wrapText="1"/>
    </xf>
    <xf numFmtId="0" fontId="12" fillId="2" borderId="0" xfId="5" applyFont="1" applyFill="1" applyAlignment="1">
      <alignment horizontal="right" vertical="center"/>
    </xf>
    <xf numFmtId="0" fontId="25" fillId="2" borderId="20" xfId="5" applyFont="1" applyFill="1" applyBorder="1" applyAlignment="1">
      <alignment horizontal="center" vertical="center"/>
    </xf>
    <xf numFmtId="0" fontId="25" fillId="2" borderId="21" xfId="5" applyFont="1" applyFill="1" applyBorder="1" applyAlignment="1">
      <alignment horizontal="center" vertical="center"/>
    </xf>
    <xf numFmtId="0" fontId="14" fillId="2" borderId="0" xfId="5" applyFont="1" applyFill="1" applyBorder="1" applyAlignment="1">
      <alignment horizontal="right" vertical="center"/>
    </xf>
    <xf numFmtId="0" fontId="13" fillId="2" borderId="0" xfId="5" applyFont="1" applyFill="1" applyAlignment="1">
      <alignment horizontal="center" vertical="center"/>
    </xf>
    <xf numFmtId="0" fontId="13" fillId="2" borderId="0" xfId="5" applyFont="1" applyFill="1" applyAlignment="1">
      <alignment horizontal="center" vertical="center" wrapText="1"/>
    </xf>
    <xf numFmtId="0" fontId="2" fillId="2" borderId="2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/>
    </xf>
    <xf numFmtId="0" fontId="25" fillId="2" borderId="8" xfId="5" applyFont="1" applyFill="1" applyBorder="1" applyAlignment="1">
      <alignment horizontal="center" vertical="center" wrapText="1"/>
    </xf>
    <xf numFmtId="0" fontId="25" fillId="2" borderId="28" xfId="5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top"/>
    </xf>
    <xf numFmtId="0" fontId="16" fillId="2" borderId="28" xfId="5" applyFont="1" applyFill="1" applyBorder="1" applyAlignment="1">
      <alignment horizontal="center" vertical="center" wrapText="1"/>
    </xf>
    <xf numFmtId="0" fontId="16" fillId="2" borderId="29" xfId="5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0" fontId="21" fillId="2" borderId="0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5" fillId="2" borderId="20" xfId="5" applyFont="1" applyFill="1" applyBorder="1" applyAlignment="1">
      <alignment horizontal="center" vertical="center" wrapText="1"/>
    </xf>
    <xf numFmtId="0" fontId="25" fillId="2" borderId="21" xfId="5" applyFont="1" applyFill="1" applyBorder="1" applyAlignment="1">
      <alignment horizontal="center" vertical="center" wrapText="1"/>
    </xf>
    <xf numFmtId="3" fontId="5" fillId="2" borderId="33" xfId="4" applyNumberFormat="1" applyFont="1" applyFill="1" applyBorder="1" applyAlignment="1" applyProtection="1">
      <alignment horizontal="center" vertical="center" wrapText="1"/>
      <protection locked="0"/>
    </xf>
    <xf numFmtId="3" fontId="5" fillId="2" borderId="34" xfId="4" applyNumberFormat="1" applyFont="1" applyFill="1" applyBorder="1" applyAlignment="1" applyProtection="1">
      <alignment horizontal="center" vertical="center" wrapText="1"/>
      <protection locked="0"/>
    </xf>
    <xf numFmtId="3" fontId="5" fillId="2" borderId="35" xfId="4" applyNumberFormat="1" applyFont="1" applyFill="1" applyBorder="1" applyAlignment="1" applyProtection="1">
      <alignment horizontal="center" vertical="center" wrapText="1"/>
      <protection locked="0"/>
    </xf>
    <xf numFmtId="3" fontId="5" fillId="2" borderId="36" xfId="4" applyNumberFormat="1" applyFont="1" applyFill="1" applyBorder="1" applyAlignment="1" applyProtection="1">
      <alignment horizontal="center" vertical="center" wrapText="1"/>
      <protection locked="0"/>
    </xf>
    <xf numFmtId="0" fontId="7" fillId="2" borderId="20" xfId="4" applyFont="1" applyFill="1" applyBorder="1" applyAlignment="1" applyProtection="1">
      <alignment horizontal="center" vertical="center"/>
      <protection locked="0"/>
    </xf>
    <xf numFmtId="0" fontId="7" fillId="2" borderId="21" xfId="4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2" fillId="2" borderId="0" xfId="4" applyFont="1" applyFill="1" applyAlignment="1">
      <alignment horizontal="left"/>
    </xf>
    <xf numFmtId="3" fontId="2" fillId="2" borderId="0" xfId="4" applyNumberFormat="1" applyFont="1" applyFill="1" applyAlignment="1">
      <alignment horizontal="right"/>
    </xf>
    <xf numFmtId="0" fontId="5" fillId="2" borderId="7" xfId="4" applyFont="1" applyFill="1" applyBorder="1" applyAlignment="1" applyProtection="1">
      <alignment horizontal="center" vertical="center" wrapText="1"/>
      <protection locked="0"/>
    </xf>
    <xf numFmtId="0" fontId="5" fillId="2" borderId="23" xfId="4" applyFont="1" applyFill="1" applyBorder="1" applyAlignment="1" applyProtection="1">
      <alignment horizontal="center" vertical="center" wrapText="1"/>
      <protection locked="0"/>
    </xf>
    <xf numFmtId="0" fontId="5" fillId="2" borderId="8" xfId="4" applyFont="1" applyFill="1" applyBorder="1" applyAlignment="1" applyProtection="1">
      <alignment horizontal="center" vertical="center" wrapText="1"/>
      <protection locked="0"/>
    </xf>
    <xf numFmtId="0" fontId="5" fillId="2" borderId="9" xfId="4" applyFont="1" applyFill="1" applyBorder="1" applyAlignment="1" applyProtection="1">
      <alignment horizontal="center" vertical="center" wrapText="1"/>
      <protection locked="0"/>
    </xf>
    <xf numFmtId="3" fontId="5" fillId="2" borderId="24" xfId="4" applyNumberFormat="1" applyFont="1" applyFill="1" applyBorder="1" applyAlignment="1" applyProtection="1">
      <alignment horizontal="center" vertical="center" wrapText="1"/>
      <protection locked="0"/>
    </xf>
    <xf numFmtId="3" fontId="5" fillId="2" borderId="25" xfId="4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4" applyFont="1" applyFill="1" applyAlignment="1">
      <alignment horizontal="center"/>
    </xf>
    <xf numFmtId="0" fontId="24" fillId="2" borderId="0" xfId="4" applyFont="1" applyFill="1" applyAlignment="1">
      <alignment horizontal="center"/>
    </xf>
    <xf numFmtId="0" fontId="5" fillId="2" borderId="24" xfId="4" applyFont="1" applyFill="1" applyBorder="1" applyAlignment="1" applyProtection="1">
      <alignment horizontal="center" vertical="center" wrapText="1"/>
      <protection locked="0"/>
    </xf>
    <xf numFmtId="0" fontId="5" fillId="2" borderId="25" xfId="4" applyFont="1" applyFill="1" applyBorder="1" applyAlignment="1" applyProtection="1">
      <alignment horizontal="center" vertical="center" wrapText="1"/>
      <protection locked="0"/>
    </xf>
    <xf numFmtId="3" fontId="5" fillId="2" borderId="26" xfId="4" applyNumberFormat="1" applyFont="1" applyFill="1" applyBorder="1" applyAlignment="1" applyProtection="1">
      <alignment horizontal="center" vertical="center" wrapText="1"/>
      <protection locked="0"/>
    </xf>
    <xf numFmtId="3" fontId="5" fillId="2" borderId="27" xfId="4" applyNumberFormat="1" applyFont="1" applyFill="1" applyBorder="1" applyAlignment="1" applyProtection="1">
      <alignment horizontal="center" vertical="center" wrapText="1"/>
      <protection locked="0"/>
    </xf>
    <xf numFmtId="0" fontId="9" fillId="2" borderId="11" xfId="4" applyFont="1" applyFill="1" applyBorder="1" applyAlignment="1">
      <alignment horizontal="center" wrapText="1"/>
    </xf>
    <xf numFmtId="0" fontId="6" fillId="2" borderId="0" xfId="2" applyFont="1" applyFill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5" fillId="2" borderId="0" xfId="3" applyFont="1" applyFill="1" applyAlignment="1">
      <alignment horizontal="center" vertical="center" wrapText="1"/>
    </xf>
    <xf numFmtId="0" fontId="15" fillId="2" borderId="0" xfId="3" applyFont="1" applyFill="1" applyBorder="1" applyAlignment="1">
      <alignment horizontal="center" vertical="center" wrapText="1"/>
    </xf>
    <xf numFmtId="0" fontId="10" fillId="2" borderId="20" xfId="2" applyFont="1" applyFill="1" applyBorder="1" applyAlignment="1">
      <alignment horizontal="center" vertical="center" wrapText="1"/>
    </xf>
    <xf numFmtId="0" fontId="10" fillId="2" borderId="21" xfId="2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2"/>
    <cellStyle name="Обычный_2-стволы расчеты для цены ЛП" xfId="3"/>
    <cellStyle name="Обычный_Книга1" xfId="4"/>
    <cellStyle name="Обычный_расчет зарплаты по бурению ЕВРАЗИЯ.2" xfId="6"/>
    <cellStyle name="Обычный_Утвержденные расчеты зарплаты по бурению  от 17.05. 06г.ЕВРАЗИЯ на 1,2,3,4 квартала 2006 года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view="pageBreakPreview" zoomScale="70" zoomScaleNormal="100" zoomScaleSheetLayoutView="70" workbookViewId="0">
      <selection activeCell="M8" sqref="M8"/>
    </sheetView>
  </sheetViews>
  <sheetFormatPr defaultColWidth="14.5703125" defaultRowHeight="15.75" x14ac:dyDescent="0.25"/>
  <cols>
    <col min="1" max="1" width="6.140625" style="10" customWidth="1"/>
    <col min="2" max="2" width="37.42578125" style="10" bestFit="1" customWidth="1"/>
    <col min="3" max="3" width="11" style="10" customWidth="1"/>
    <col min="4" max="4" width="12.140625" style="10" customWidth="1"/>
    <col min="5" max="5" width="20.140625" style="10" customWidth="1"/>
    <col min="6" max="6" width="18.7109375" style="10" customWidth="1"/>
    <col min="7" max="7" width="7.85546875" style="10" customWidth="1"/>
    <col min="8" max="247" width="9.140625" style="10" customWidth="1"/>
    <col min="248" max="248" width="6.140625" style="10" customWidth="1"/>
    <col min="249" max="249" width="42.42578125" style="10" customWidth="1"/>
    <col min="250" max="250" width="10.85546875" style="10" customWidth="1"/>
    <col min="251" max="16384" width="14.5703125" style="10"/>
  </cols>
  <sheetData>
    <row r="1" spans="1:11" ht="18.75" customHeight="1" x14ac:dyDescent="0.25">
      <c r="A1" s="9"/>
      <c r="B1" s="9"/>
      <c r="C1" s="188"/>
      <c r="D1" s="188"/>
      <c r="E1" s="196" t="s">
        <v>108</v>
      </c>
      <c r="F1" s="196"/>
    </row>
    <row r="2" spans="1:11" ht="18.75" customHeight="1" x14ac:dyDescent="0.25">
      <c r="A2" s="9"/>
      <c r="B2" s="9"/>
      <c r="C2" s="198"/>
      <c r="D2" s="198"/>
      <c r="E2" s="198"/>
      <c r="F2" s="198"/>
    </row>
    <row r="3" spans="1:11" ht="26.25" customHeight="1" x14ac:dyDescent="0.25">
      <c r="A3" s="9"/>
      <c r="B3" s="197" t="s">
        <v>59</v>
      </c>
      <c r="C3" s="197"/>
      <c r="D3" s="197"/>
      <c r="E3" s="197"/>
      <c r="F3" s="197"/>
    </row>
    <row r="4" spans="1:11" s="11" customFormat="1" ht="47.25" customHeight="1" x14ac:dyDescent="0.25">
      <c r="A4" s="202" t="s">
        <v>104</v>
      </c>
      <c r="B4" s="202"/>
      <c r="C4" s="202"/>
      <c r="D4" s="202"/>
      <c r="E4" s="202"/>
      <c r="F4" s="202"/>
      <c r="G4" s="29"/>
      <c r="H4" s="29"/>
      <c r="I4" s="29"/>
      <c r="J4" s="29"/>
      <c r="K4" s="29"/>
    </row>
    <row r="5" spans="1:11" s="11" customFormat="1" ht="11.25" customHeight="1" x14ac:dyDescent="0.25">
      <c r="A5" s="12"/>
      <c r="B5" s="12"/>
      <c r="C5" s="12"/>
      <c r="D5" s="12"/>
      <c r="E5" s="12"/>
      <c r="F5" s="30"/>
      <c r="G5" s="30"/>
      <c r="H5" s="30"/>
      <c r="I5" s="30"/>
      <c r="J5" s="30"/>
      <c r="K5" s="30"/>
    </row>
    <row r="6" spans="1:11" s="11" customFormat="1" ht="20.25" customHeight="1" x14ac:dyDescent="0.25">
      <c r="A6" s="13"/>
      <c r="B6" s="13" t="s">
        <v>97</v>
      </c>
      <c r="C6" s="31">
        <v>48</v>
      </c>
      <c r="D6" s="32"/>
    </row>
    <row r="7" spans="1:11" s="16" customFormat="1" ht="10.5" customHeight="1" x14ac:dyDescent="0.25">
      <c r="A7" s="14"/>
      <c r="B7" s="15"/>
      <c r="C7" s="33"/>
    </row>
    <row r="8" spans="1:11" ht="23.25" customHeight="1" x14ac:dyDescent="0.25">
      <c r="A8" s="192" t="s">
        <v>51</v>
      </c>
      <c r="B8" s="192" t="s">
        <v>52</v>
      </c>
      <c r="C8" s="192" t="s">
        <v>53</v>
      </c>
      <c r="D8" s="193" t="s">
        <v>105</v>
      </c>
      <c r="E8" s="18" t="s">
        <v>71</v>
      </c>
      <c r="F8" s="200" t="s">
        <v>99</v>
      </c>
    </row>
    <row r="9" spans="1:11" ht="41.25" customHeight="1" x14ac:dyDescent="0.25">
      <c r="A9" s="192"/>
      <c r="B9" s="192"/>
      <c r="C9" s="192"/>
      <c r="D9" s="192"/>
      <c r="E9" s="17" t="s">
        <v>75</v>
      </c>
      <c r="F9" s="201"/>
    </row>
    <row r="10" spans="1:11" ht="21" customHeight="1" x14ac:dyDescent="0.25">
      <c r="A10" s="18">
        <v>1</v>
      </c>
      <c r="B10" s="18">
        <v>2</v>
      </c>
      <c r="C10" s="18">
        <v>3</v>
      </c>
      <c r="D10" s="18">
        <v>4</v>
      </c>
      <c r="E10" s="17">
        <v>5</v>
      </c>
      <c r="F10" s="17">
        <v>5</v>
      </c>
    </row>
    <row r="11" spans="1:11" ht="24.95" customHeight="1" x14ac:dyDescent="0.25">
      <c r="A11" s="19">
        <v>1</v>
      </c>
      <c r="B11" s="23" t="s">
        <v>41</v>
      </c>
      <c r="C11" s="19" t="s">
        <v>16</v>
      </c>
      <c r="D11" s="19"/>
      <c r="E11" s="24"/>
      <c r="F11" s="187" t="s">
        <v>100</v>
      </c>
    </row>
    <row r="12" spans="1:11" ht="24.95" customHeight="1" x14ac:dyDescent="0.25">
      <c r="A12" s="19">
        <f>A11+1</f>
        <v>2</v>
      </c>
      <c r="B12" s="23" t="s">
        <v>45</v>
      </c>
      <c r="C12" s="19" t="s">
        <v>16</v>
      </c>
      <c r="D12" s="19"/>
      <c r="E12" s="24"/>
      <c r="F12" s="187" t="s">
        <v>101</v>
      </c>
    </row>
    <row r="13" spans="1:11" ht="24.95" customHeight="1" x14ac:dyDescent="0.25">
      <c r="A13" s="19">
        <v>3</v>
      </c>
      <c r="B13" s="23" t="s">
        <v>54</v>
      </c>
      <c r="C13" s="19" t="s">
        <v>16</v>
      </c>
      <c r="D13" s="19"/>
      <c r="E13" s="24"/>
      <c r="F13" s="187" t="s">
        <v>102</v>
      </c>
    </row>
    <row r="14" spans="1:11" ht="24.95" customHeight="1" x14ac:dyDescent="0.25">
      <c r="A14" s="19">
        <f t="shared" ref="A14" si="0">A13+1</f>
        <v>4</v>
      </c>
      <c r="B14" s="23" t="s">
        <v>55</v>
      </c>
      <c r="C14" s="19" t="s">
        <v>16</v>
      </c>
      <c r="D14" s="19"/>
      <c r="E14" s="24"/>
      <c r="F14" s="187" t="s">
        <v>103</v>
      </c>
      <c r="G14" s="20"/>
    </row>
    <row r="15" spans="1:11" ht="24.95" customHeight="1" x14ac:dyDescent="0.25">
      <c r="A15" s="194" t="s">
        <v>56</v>
      </c>
      <c r="B15" s="194"/>
      <c r="C15" s="19" t="s">
        <v>16</v>
      </c>
      <c r="D15" s="19"/>
      <c r="E15" s="21"/>
      <c r="F15" s="22"/>
    </row>
    <row r="16" spans="1:11" ht="24.95" customHeight="1" x14ac:dyDescent="0.25">
      <c r="A16" s="34">
        <v>5</v>
      </c>
      <c r="B16" s="23" t="s">
        <v>106</v>
      </c>
      <c r="C16" s="19" t="s">
        <v>49</v>
      </c>
      <c r="D16" s="19">
        <v>16</v>
      </c>
      <c r="E16" s="24"/>
      <c r="F16" s="22"/>
    </row>
    <row r="17" spans="1:6" ht="24.95" customHeight="1" x14ac:dyDescent="0.25">
      <c r="A17" s="194" t="s">
        <v>60</v>
      </c>
      <c r="B17" s="194"/>
      <c r="C17" s="19" t="s">
        <v>16</v>
      </c>
      <c r="D17" s="19"/>
      <c r="E17" s="21"/>
      <c r="F17" s="22"/>
    </row>
    <row r="18" spans="1:6" ht="24.95" customHeight="1" x14ac:dyDescent="0.25">
      <c r="A18" s="19">
        <v>6</v>
      </c>
      <c r="B18" s="23" t="s">
        <v>78</v>
      </c>
      <c r="C18" s="19" t="s">
        <v>49</v>
      </c>
      <c r="D18" s="19">
        <v>7</v>
      </c>
      <c r="E18" s="24"/>
      <c r="F18" s="22"/>
    </row>
    <row r="19" spans="1:6" ht="24.95" customHeight="1" x14ac:dyDescent="0.25">
      <c r="A19" s="194" t="s">
        <v>60</v>
      </c>
      <c r="B19" s="194"/>
      <c r="C19" s="19" t="s">
        <v>16</v>
      </c>
      <c r="D19" s="19"/>
      <c r="E19" s="21"/>
      <c r="F19" s="22"/>
    </row>
    <row r="20" spans="1:6" ht="24.95" customHeight="1" x14ac:dyDescent="0.25">
      <c r="A20" s="19">
        <v>7</v>
      </c>
      <c r="B20" s="23" t="s">
        <v>79</v>
      </c>
      <c r="C20" s="19" t="s">
        <v>49</v>
      </c>
      <c r="D20" s="19">
        <v>5</v>
      </c>
      <c r="E20" s="24"/>
      <c r="F20" s="22"/>
    </row>
    <row r="21" spans="1:6" ht="34.5" customHeight="1" x14ac:dyDescent="0.25">
      <c r="A21" s="193" t="s">
        <v>61</v>
      </c>
      <c r="B21" s="193"/>
      <c r="C21" s="19" t="s">
        <v>16</v>
      </c>
      <c r="D21" s="19"/>
      <c r="E21" s="21"/>
      <c r="F21" s="22"/>
    </row>
    <row r="22" spans="1:6" ht="24.95" customHeight="1" x14ac:dyDescent="0.25">
      <c r="A22" s="19">
        <v>8</v>
      </c>
      <c r="B22" s="23" t="s">
        <v>58</v>
      </c>
      <c r="C22" s="19" t="s">
        <v>49</v>
      </c>
      <c r="D22" s="19">
        <v>20</v>
      </c>
      <c r="E22" s="24"/>
      <c r="F22" s="22"/>
    </row>
    <row r="23" spans="1:6" ht="24.95" customHeight="1" x14ac:dyDescent="0.25">
      <c r="A23" s="23"/>
      <c r="B23" s="35" t="s">
        <v>62</v>
      </c>
      <c r="C23" s="19" t="s">
        <v>16</v>
      </c>
      <c r="D23" s="23"/>
      <c r="E23" s="21"/>
      <c r="F23" s="22"/>
    </row>
    <row r="24" spans="1:6" ht="24.95" customHeight="1" x14ac:dyDescent="0.25">
      <c r="A24" s="11"/>
      <c r="B24" s="199"/>
      <c r="C24" s="199"/>
      <c r="D24" s="199"/>
      <c r="E24" s="199"/>
    </row>
    <row r="25" spans="1:6" x14ac:dyDescent="0.25">
      <c r="A25" s="11"/>
    </row>
    <row r="26" spans="1:6" ht="42.75" customHeight="1" x14ac:dyDescent="0.25">
      <c r="A26" s="11"/>
    </row>
    <row r="27" spans="1:6" x14ac:dyDescent="0.25">
      <c r="A27" s="11"/>
    </row>
    <row r="28" spans="1:6" ht="45" customHeight="1" x14ac:dyDescent="0.25">
      <c r="A28" s="195"/>
      <c r="B28" s="195"/>
      <c r="C28" s="191" t="s">
        <v>92</v>
      </c>
      <c r="D28" s="191"/>
      <c r="E28" s="36"/>
    </row>
    <row r="29" spans="1:6" ht="15.75" customHeight="1" x14ac:dyDescent="0.2">
      <c r="A29" s="190" t="s">
        <v>93</v>
      </c>
      <c r="B29" s="190"/>
      <c r="C29" s="37" t="s">
        <v>22</v>
      </c>
      <c r="D29" s="38"/>
      <c r="E29" s="39" t="s">
        <v>21</v>
      </c>
    </row>
    <row r="30" spans="1:6" s="40" customFormat="1" ht="15.75" customHeight="1" x14ac:dyDescent="0.25">
      <c r="A30" s="10"/>
      <c r="B30" s="10"/>
      <c r="C30" s="10"/>
      <c r="D30" s="10"/>
      <c r="E30" s="10"/>
    </row>
    <row r="31" spans="1:6" s="41" customFormat="1" ht="17.25" customHeight="1" x14ac:dyDescent="0.2">
      <c r="A31" s="10"/>
      <c r="B31" s="10"/>
      <c r="C31" s="10"/>
      <c r="D31" s="10"/>
      <c r="E31" s="10"/>
    </row>
  </sheetData>
  <mergeCells count="17">
    <mergeCell ref="E1:F1"/>
    <mergeCell ref="B3:F3"/>
    <mergeCell ref="C2:F2"/>
    <mergeCell ref="B24:E24"/>
    <mergeCell ref="A17:B17"/>
    <mergeCell ref="F8:F9"/>
    <mergeCell ref="A4:F4"/>
    <mergeCell ref="A29:B29"/>
    <mergeCell ref="C28:D28"/>
    <mergeCell ref="A8:A9"/>
    <mergeCell ref="A21:B21"/>
    <mergeCell ref="A19:B19"/>
    <mergeCell ref="A28:B28"/>
    <mergeCell ref="B8:B9"/>
    <mergeCell ref="C8:C9"/>
    <mergeCell ref="A15:B15"/>
    <mergeCell ref="D8:D9"/>
  </mergeCells>
  <phoneticPr fontId="27" type="noConversion"/>
  <printOptions horizontalCentered="1"/>
  <pageMargins left="0.15748031496062992" right="0.15748031496062992" top="0.35433070866141736" bottom="0.15748031496062992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view="pageBreakPreview" zoomScale="70" zoomScaleNormal="100" zoomScaleSheetLayoutView="70" workbookViewId="0">
      <selection activeCell="R22" sqref="R22"/>
    </sheetView>
  </sheetViews>
  <sheetFormatPr defaultColWidth="29.42578125" defaultRowHeight="15" x14ac:dyDescent="0.25"/>
  <cols>
    <col min="1" max="1" width="7.42578125" style="42" customWidth="1"/>
    <col min="2" max="2" width="39.5703125" style="42" customWidth="1"/>
    <col min="3" max="3" width="10.85546875" style="42" customWidth="1"/>
    <col min="4" max="4" width="13.5703125" style="42" customWidth="1"/>
    <col min="5" max="5" width="14.42578125" style="42" customWidth="1"/>
    <col min="6" max="6" width="17" style="42" customWidth="1"/>
    <col min="7" max="7" width="14.140625" style="42" customWidth="1"/>
    <col min="8" max="8" width="16.140625" style="42" customWidth="1"/>
    <col min="9" max="9" width="10.140625" style="43" customWidth="1"/>
    <col min="10" max="14" width="8.140625" style="43" customWidth="1"/>
    <col min="15" max="252" width="8.140625" style="42" customWidth="1"/>
    <col min="253" max="253" width="7.42578125" style="42" customWidth="1"/>
    <col min="254" max="16384" width="29.42578125" style="42"/>
  </cols>
  <sheetData>
    <row r="1" spans="1:14" x14ac:dyDescent="0.25">
      <c r="D1" s="207"/>
      <c r="E1" s="207"/>
      <c r="F1" s="207"/>
      <c r="G1" s="207"/>
      <c r="H1" s="207"/>
    </row>
    <row r="2" spans="1:14" x14ac:dyDescent="0.25">
      <c r="E2" s="207"/>
      <c r="F2" s="207"/>
      <c r="G2" s="207"/>
      <c r="H2" s="207"/>
    </row>
    <row r="3" spans="1:14" s="45" customFormat="1" ht="14.25" x14ac:dyDescent="0.25">
      <c r="A3" s="211" t="s">
        <v>63</v>
      </c>
      <c r="B3" s="211"/>
      <c r="C3" s="211"/>
      <c r="D3" s="211"/>
      <c r="E3" s="211"/>
      <c r="F3" s="211"/>
      <c r="G3" s="44"/>
      <c r="H3" s="44"/>
      <c r="I3" s="44"/>
      <c r="J3" s="44"/>
      <c r="K3" s="44"/>
      <c r="L3" s="44"/>
      <c r="M3" s="44"/>
      <c r="N3" s="44"/>
    </row>
    <row r="4" spans="1:14" s="45" customFormat="1" ht="14.25" x14ac:dyDescent="0.25">
      <c r="A4" s="212" t="s">
        <v>66</v>
      </c>
      <c r="B4" s="212"/>
      <c r="C4" s="212"/>
      <c r="D4" s="212"/>
      <c r="E4" s="212"/>
      <c r="F4" s="212"/>
      <c r="G4" s="44"/>
      <c r="H4" s="44"/>
      <c r="I4" s="44"/>
      <c r="J4" s="44"/>
      <c r="K4" s="44"/>
      <c r="L4" s="44"/>
      <c r="M4" s="44"/>
      <c r="N4" s="44"/>
    </row>
    <row r="5" spans="1:14" ht="15" customHeight="1" thickBot="1" x14ac:dyDescent="0.3">
      <c r="G5" s="210" t="s">
        <v>40</v>
      </c>
      <c r="H5" s="210"/>
    </row>
    <row r="6" spans="1:14" ht="33" customHeight="1" x14ac:dyDescent="0.25">
      <c r="A6" s="203" t="s">
        <v>23</v>
      </c>
      <c r="B6" s="205" t="s">
        <v>24</v>
      </c>
      <c r="C6" s="205" t="s">
        <v>25</v>
      </c>
      <c r="D6" s="205" t="s">
        <v>26</v>
      </c>
      <c r="E6" s="205" t="s">
        <v>27</v>
      </c>
      <c r="F6" s="205" t="s">
        <v>28</v>
      </c>
      <c r="G6" s="216" t="s">
        <v>43</v>
      </c>
      <c r="H6" s="217"/>
    </row>
    <row r="7" spans="1:14" s="49" customFormat="1" ht="33.75" customHeight="1" thickBot="1" x14ac:dyDescent="0.3">
      <c r="A7" s="204"/>
      <c r="B7" s="206"/>
      <c r="C7" s="206"/>
      <c r="D7" s="206"/>
      <c r="E7" s="206"/>
      <c r="F7" s="206"/>
      <c r="G7" s="46" t="s">
        <v>44</v>
      </c>
      <c r="H7" s="47" t="s">
        <v>42</v>
      </c>
      <c r="I7" s="48"/>
      <c r="J7" s="48"/>
      <c r="K7" s="48"/>
      <c r="L7" s="48"/>
      <c r="M7" s="48"/>
      <c r="N7" s="48"/>
    </row>
    <row r="8" spans="1:14" s="49" customFormat="1" ht="13.5" thickBot="1" x14ac:dyDescent="0.3">
      <c r="A8" s="50">
        <v>1</v>
      </c>
      <c r="B8" s="51">
        <v>2</v>
      </c>
      <c r="C8" s="51">
        <v>3</v>
      </c>
      <c r="D8" s="51">
        <v>4</v>
      </c>
      <c r="E8" s="51">
        <v>5</v>
      </c>
      <c r="F8" s="51">
        <v>6</v>
      </c>
      <c r="G8" s="51">
        <v>7</v>
      </c>
      <c r="H8" s="52">
        <v>8</v>
      </c>
      <c r="I8" s="48"/>
      <c r="J8" s="48"/>
      <c r="K8" s="48"/>
      <c r="L8" s="48"/>
      <c r="M8" s="48"/>
      <c r="N8" s="48"/>
    </row>
    <row r="9" spans="1:14" s="60" customFormat="1" x14ac:dyDescent="0.25">
      <c r="A9" s="53">
        <v>1</v>
      </c>
      <c r="B9" s="54" t="s">
        <v>72</v>
      </c>
      <c r="C9" s="3"/>
      <c r="D9" s="3">
        <v>2</v>
      </c>
      <c r="E9" s="55">
        <v>167.29</v>
      </c>
      <c r="F9" s="56"/>
      <c r="G9" s="55">
        <f>E9*F9</f>
        <v>0</v>
      </c>
      <c r="H9" s="57">
        <f>G9*D9</f>
        <v>0</v>
      </c>
      <c r="I9" s="58"/>
      <c r="J9" s="59"/>
      <c r="K9" s="58"/>
      <c r="L9" s="58"/>
      <c r="M9" s="58"/>
      <c r="N9" s="58"/>
    </row>
    <row r="10" spans="1:14" s="60" customFormat="1" x14ac:dyDescent="0.25">
      <c r="A10" s="53">
        <v>2</v>
      </c>
      <c r="B10" s="54" t="s">
        <v>73</v>
      </c>
      <c r="C10" s="3">
        <v>7</v>
      </c>
      <c r="D10" s="3">
        <v>4</v>
      </c>
      <c r="E10" s="55">
        <v>167.29</v>
      </c>
      <c r="F10" s="55"/>
      <c r="G10" s="55">
        <f t="shared" ref="G10:G12" si="0">E10*F10</f>
        <v>0</v>
      </c>
      <c r="H10" s="57">
        <f>G10*D10</f>
        <v>0</v>
      </c>
      <c r="I10" s="58"/>
      <c r="J10" s="58"/>
      <c r="K10" s="58"/>
      <c r="L10" s="58"/>
      <c r="M10" s="58"/>
      <c r="N10" s="58"/>
    </row>
    <row r="11" spans="1:14" s="60" customFormat="1" x14ac:dyDescent="0.25">
      <c r="A11" s="53">
        <v>3</v>
      </c>
      <c r="B11" s="54" t="s">
        <v>95</v>
      </c>
      <c r="C11" s="3">
        <v>5</v>
      </c>
      <c r="D11" s="3">
        <v>8</v>
      </c>
      <c r="E11" s="55">
        <v>167.29</v>
      </c>
      <c r="F11" s="61"/>
      <c r="G11" s="55">
        <f t="shared" si="0"/>
        <v>0</v>
      </c>
      <c r="H11" s="57">
        <f>G11*D11</f>
        <v>0</v>
      </c>
      <c r="I11" s="58"/>
      <c r="J11" s="58"/>
      <c r="K11" s="58"/>
      <c r="L11" s="58"/>
      <c r="M11" s="58"/>
      <c r="N11" s="58"/>
    </row>
    <row r="12" spans="1:14" s="60" customFormat="1" ht="15.75" thickBot="1" x14ac:dyDescent="0.3">
      <c r="A12" s="62">
        <v>4</v>
      </c>
      <c r="B12" s="189" t="s">
        <v>107</v>
      </c>
      <c r="C12" s="63"/>
      <c r="D12" s="63">
        <v>2</v>
      </c>
      <c r="E12" s="61">
        <v>110</v>
      </c>
      <c r="F12" s="61"/>
      <c r="G12" s="55">
        <f t="shared" si="0"/>
        <v>0</v>
      </c>
      <c r="H12" s="64">
        <f>D12*G12</f>
        <v>0</v>
      </c>
      <c r="I12" s="58"/>
      <c r="J12" s="58"/>
      <c r="K12" s="58"/>
      <c r="L12" s="58"/>
      <c r="M12" s="58"/>
      <c r="N12" s="58"/>
    </row>
    <row r="13" spans="1:14" s="70" customFormat="1" ht="19.5" customHeight="1" thickBot="1" x14ac:dyDescent="0.3">
      <c r="A13" s="208" t="s">
        <v>29</v>
      </c>
      <c r="B13" s="209"/>
      <c r="C13" s="65"/>
      <c r="D13" s="66">
        <f>SUM(D9:D11)</f>
        <v>14</v>
      </c>
      <c r="E13" s="67"/>
      <c r="F13" s="67"/>
      <c r="G13" s="67"/>
      <c r="H13" s="68">
        <f>SUM(H9:H12)</f>
        <v>0</v>
      </c>
      <c r="I13" s="69"/>
      <c r="J13" s="69"/>
      <c r="K13" s="69"/>
      <c r="L13" s="69"/>
      <c r="M13" s="69"/>
      <c r="N13" s="69"/>
    </row>
    <row r="14" spans="1:14" x14ac:dyDescent="0.25">
      <c r="B14" s="71"/>
      <c r="C14" s="71"/>
      <c r="D14" s="71"/>
    </row>
    <row r="15" spans="1:14" x14ac:dyDescent="0.25">
      <c r="B15" s="71"/>
      <c r="C15" s="71"/>
      <c r="D15" s="71"/>
    </row>
    <row r="16" spans="1:14" x14ac:dyDescent="0.25">
      <c r="B16" s="71"/>
      <c r="C16" s="71"/>
      <c r="D16" s="71"/>
    </row>
    <row r="17" spans="2:9" x14ac:dyDescent="0.25">
      <c r="B17" s="71"/>
      <c r="C17" s="71"/>
      <c r="D17" s="71"/>
    </row>
    <row r="18" spans="2:9" x14ac:dyDescent="0.25">
      <c r="B18" s="211"/>
      <c r="C18" s="211"/>
      <c r="D18" s="211"/>
      <c r="E18" s="211"/>
      <c r="F18" s="211"/>
    </row>
    <row r="22" spans="2:9" s="27" customFormat="1" x14ac:dyDescent="0.25">
      <c r="B22" s="72">
        <f>'сводн кальк'!A28</f>
        <v>0</v>
      </c>
      <c r="C22" s="73"/>
      <c r="D22" s="215"/>
      <c r="E22" s="215"/>
      <c r="G22" s="215">
        <f>'сводн кальк'!E28</f>
        <v>0</v>
      </c>
      <c r="H22" s="215"/>
      <c r="I22" s="74"/>
    </row>
    <row r="23" spans="2:9" s="28" customFormat="1" ht="12.75" x14ac:dyDescent="0.2">
      <c r="B23" s="75" t="s">
        <v>19</v>
      </c>
      <c r="D23" s="213" t="s">
        <v>22</v>
      </c>
      <c r="E23" s="213"/>
      <c r="G23" s="214" t="s">
        <v>21</v>
      </c>
      <c r="H23" s="214"/>
      <c r="I23" s="76"/>
    </row>
  </sheetData>
  <mergeCells count="18">
    <mergeCell ref="D23:E23"/>
    <mergeCell ref="G23:H23"/>
    <mergeCell ref="D6:D7"/>
    <mergeCell ref="E6:E7"/>
    <mergeCell ref="F6:F7"/>
    <mergeCell ref="B18:F18"/>
    <mergeCell ref="G22:H22"/>
    <mergeCell ref="C6:C7"/>
    <mergeCell ref="D22:E22"/>
    <mergeCell ref="G6:H6"/>
    <mergeCell ref="A6:A7"/>
    <mergeCell ref="B6:B7"/>
    <mergeCell ref="E2:H2"/>
    <mergeCell ref="D1:H1"/>
    <mergeCell ref="A13:B13"/>
    <mergeCell ref="G5:H5"/>
    <mergeCell ref="A3:F3"/>
    <mergeCell ref="A4:F4"/>
  </mergeCells>
  <phoneticPr fontId="27" type="noConversion"/>
  <printOptions horizontalCentered="1"/>
  <pageMargins left="0.31496062992125984" right="0.31496062992125984" top="0.59055118110236227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view="pageBreakPreview" zoomScale="85" zoomScaleNormal="100" zoomScaleSheetLayoutView="85" workbookViewId="0">
      <selection activeCell="I12" sqref="I12"/>
    </sheetView>
  </sheetViews>
  <sheetFormatPr defaultColWidth="29.42578125" defaultRowHeight="15" x14ac:dyDescent="0.25"/>
  <cols>
    <col min="1" max="1" width="7.42578125" style="42" customWidth="1"/>
    <col min="2" max="2" width="32.5703125" style="42" customWidth="1"/>
    <col min="3" max="3" width="10.85546875" style="42" customWidth="1"/>
    <col min="4" max="4" width="18.42578125" style="42" customWidth="1"/>
    <col min="5" max="5" width="11.140625" style="42" customWidth="1"/>
    <col min="6" max="7" width="14.140625" style="42" customWidth="1"/>
    <col min="8" max="8" width="10.42578125" style="43" customWidth="1"/>
    <col min="9" max="13" width="8.140625" style="43" customWidth="1"/>
    <col min="14" max="251" width="8.140625" style="42" customWidth="1"/>
    <col min="252" max="252" width="7.42578125" style="42" customWidth="1"/>
    <col min="253" max="16384" width="29.42578125" style="42"/>
  </cols>
  <sheetData>
    <row r="1" spans="1:13" x14ac:dyDescent="0.25">
      <c r="B1" s="207"/>
      <c r="C1" s="207"/>
      <c r="D1" s="207"/>
      <c r="E1" s="207"/>
      <c r="F1" s="207"/>
    </row>
    <row r="2" spans="1:13" x14ac:dyDescent="0.25">
      <c r="C2" s="207"/>
      <c r="D2" s="207"/>
      <c r="E2" s="207"/>
      <c r="F2" s="207"/>
    </row>
    <row r="3" spans="1:13" s="45" customFormat="1" ht="14.25" x14ac:dyDescent="0.25">
      <c r="A3" s="211" t="s">
        <v>64</v>
      </c>
      <c r="B3" s="211"/>
      <c r="C3" s="211"/>
      <c r="D3" s="211"/>
      <c r="E3" s="211"/>
      <c r="F3" s="211"/>
      <c r="G3" s="44"/>
      <c r="H3" s="44"/>
      <c r="I3" s="44"/>
      <c r="J3" s="44"/>
      <c r="K3" s="44"/>
      <c r="L3" s="44"/>
      <c r="M3" s="44"/>
    </row>
    <row r="4" spans="1:13" s="45" customFormat="1" ht="14.25" x14ac:dyDescent="0.25">
      <c r="A4" s="212" t="s">
        <v>86</v>
      </c>
      <c r="B4" s="212"/>
      <c r="C4" s="212"/>
      <c r="D4" s="212"/>
      <c r="E4" s="212"/>
      <c r="F4" s="212"/>
      <c r="G4" s="44"/>
      <c r="H4" s="44"/>
      <c r="I4" s="44"/>
      <c r="J4" s="44"/>
      <c r="K4" s="44"/>
      <c r="L4" s="44"/>
      <c r="M4" s="44"/>
    </row>
    <row r="5" spans="1:13" ht="15" customHeight="1" x14ac:dyDescent="0.25">
      <c r="G5" s="77"/>
    </row>
    <row r="6" spans="1:13" x14ac:dyDescent="0.25">
      <c r="B6" s="45"/>
      <c r="C6" s="71"/>
      <c r="D6" s="71"/>
    </row>
    <row r="7" spans="1:13" ht="15.75" thickBot="1" x14ac:dyDescent="0.3">
      <c r="B7" s="71"/>
      <c r="C7" s="71"/>
      <c r="D7" s="71"/>
      <c r="E7" s="210" t="s">
        <v>40</v>
      </c>
      <c r="F7" s="210"/>
    </row>
    <row r="8" spans="1:13" x14ac:dyDescent="0.25">
      <c r="A8" s="203" t="s">
        <v>23</v>
      </c>
      <c r="B8" s="205" t="s">
        <v>24</v>
      </c>
      <c r="C8" s="205" t="s">
        <v>26</v>
      </c>
      <c r="D8" s="205" t="s">
        <v>46</v>
      </c>
      <c r="E8" s="205" t="s">
        <v>47</v>
      </c>
      <c r="F8" s="219" t="s">
        <v>48</v>
      </c>
    </row>
    <row r="9" spans="1:13" ht="15.75" thickBot="1" x14ac:dyDescent="0.3">
      <c r="A9" s="204"/>
      <c r="B9" s="206"/>
      <c r="C9" s="206"/>
      <c r="D9" s="206"/>
      <c r="E9" s="206"/>
      <c r="F9" s="220"/>
    </row>
    <row r="10" spans="1:13" ht="15.75" thickBot="1" x14ac:dyDescent="0.3">
      <c r="A10" s="50">
        <v>1</v>
      </c>
      <c r="B10" s="51">
        <v>2</v>
      </c>
      <c r="C10" s="51">
        <v>3</v>
      </c>
      <c r="D10" s="51">
        <v>4</v>
      </c>
      <c r="E10" s="51">
        <v>5</v>
      </c>
      <c r="F10" s="52">
        <v>6</v>
      </c>
    </row>
    <row r="11" spans="1:13" x14ac:dyDescent="0.25">
      <c r="A11" s="53">
        <v>1</v>
      </c>
      <c r="B11" s="54" t="s">
        <v>72</v>
      </c>
      <c r="C11" s="3">
        <v>2</v>
      </c>
      <c r="D11" s="55">
        <f>'№1 З.пл.'!G9</f>
        <v>0</v>
      </c>
      <c r="E11" s="78">
        <v>0.30399999999999999</v>
      </c>
      <c r="F11" s="57">
        <f>D11*E11*C11</f>
        <v>0</v>
      </c>
    </row>
    <row r="12" spans="1:13" x14ac:dyDescent="0.25">
      <c r="A12" s="53">
        <v>2</v>
      </c>
      <c r="B12" s="54" t="s">
        <v>73</v>
      </c>
      <c r="C12" s="3">
        <v>4</v>
      </c>
      <c r="D12" s="55">
        <f>'№1 З.пл.'!G10</f>
        <v>0</v>
      </c>
      <c r="E12" s="78">
        <v>0.30399999999999999</v>
      </c>
      <c r="F12" s="57">
        <f>D12*E12*C12</f>
        <v>0</v>
      </c>
    </row>
    <row r="13" spans="1:13" x14ac:dyDescent="0.25">
      <c r="A13" s="53">
        <v>3</v>
      </c>
      <c r="B13" s="54" t="s">
        <v>95</v>
      </c>
      <c r="C13" s="3">
        <v>8</v>
      </c>
      <c r="D13" s="55">
        <f>'№1 З.пл.'!G11</f>
        <v>0</v>
      </c>
      <c r="E13" s="78">
        <v>0.30399999999999999</v>
      </c>
      <c r="F13" s="57">
        <f>D13*E13*C13</f>
        <v>0</v>
      </c>
    </row>
    <row r="14" spans="1:13" ht="15.75" thickBot="1" x14ac:dyDescent="0.3">
      <c r="A14" s="62">
        <v>4</v>
      </c>
      <c r="B14" s="189" t="str">
        <f>'№1 З.пл.'!B12</f>
        <v xml:space="preserve">Машинист подъемного агрегата </v>
      </c>
      <c r="C14" s="63">
        <v>2</v>
      </c>
      <c r="D14" s="55">
        <f>'№1 З.пл.'!G12</f>
        <v>0</v>
      </c>
      <c r="E14" s="78">
        <v>0.30399999999999999</v>
      </c>
      <c r="F14" s="57">
        <f>D14*E14*C14</f>
        <v>0</v>
      </c>
    </row>
    <row r="15" spans="1:13" ht="21.75" customHeight="1" thickBot="1" x14ac:dyDescent="0.3">
      <c r="A15" s="225" t="s">
        <v>18</v>
      </c>
      <c r="B15" s="226"/>
      <c r="C15" s="79">
        <f>SUM(C11:C13)</f>
        <v>14</v>
      </c>
      <c r="D15" s="80"/>
      <c r="E15" s="80"/>
      <c r="F15" s="68">
        <f>SUM(F11:F14)</f>
        <v>0</v>
      </c>
    </row>
    <row r="19" spans="1:8" s="27" customFormat="1" ht="49.5" customHeight="1" x14ac:dyDescent="0.25">
      <c r="A19" s="222">
        <f>'сводн кальк'!A28:B28</f>
        <v>0</v>
      </c>
      <c r="B19" s="223"/>
      <c r="C19" s="74" t="s">
        <v>94</v>
      </c>
      <c r="D19" s="81"/>
      <c r="E19" s="215">
        <f>'сводн кальк'!E28</f>
        <v>0</v>
      </c>
      <c r="F19" s="215"/>
      <c r="G19" s="81"/>
      <c r="H19" s="82"/>
    </row>
    <row r="20" spans="1:8" s="28" customFormat="1" ht="15" customHeight="1" x14ac:dyDescent="0.2">
      <c r="A20" s="221" t="s">
        <v>19</v>
      </c>
      <c r="B20" s="214"/>
      <c r="C20" s="224" t="s">
        <v>22</v>
      </c>
      <c r="D20" s="224"/>
      <c r="E20" s="218" t="s">
        <v>21</v>
      </c>
      <c r="F20" s="218"/>
      <c r="G20" s="83"/>
      <c r="H20" s="84"/>
    </row>
  </sheetData>
  <mergeCells count="17">
    <mergeCell ref="C2:F2"/>
    <mergeCell ref="B1:F1"/>
    <mergeCell ref="A3:F3"/>
    <mergeCell ref="A4:F4"/>
    <mergeCell ref="E7:F7"/>
    <mergeCell ref="E20:F20"/>
    <mergeCell ref="F8:F9"/>
    <mergeCell ref="E19:F19"/>
    <mergeCell ref="A20:B20"/>
    <mergeCell ref="A19:B19"/>
    <mergeCell ref="C20:D20"/>
    <mergeCell ref="A15:B15"/>
    <mergeCell ref="A8:A9"/>
    <mergeCell ref="B8:B9"/>
    <mergeCell ref="C8:C9"/>
    <mergeCell ref="D8:D9"/>
    <mergeCell ref="E8:E9"/>
  </mergeCells>
  <phoneticPr fontId="27" type="noConversion"/>
  <printOptions horizontalCentered="1"/>
  <pageMargins left="0.15748031496062992" right="0.15748031496062992" top="0.59055118110236227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view="pageBreakPreview" zoomScale="70" zoomScaleNormal="100" zoomScaleSheetLayoutView="70" workbookViewId="0">
      <selection activeCell="R11" sqref="R11:R15"/>
    </sheetView>
  </sheetViews>
  <sheetFormatPr defaultColWidth="0" defaultRowHeight="12.75" x14ac:dyDescent="0.2"/>
  <cols>
    <col min="1" max="1" width="3.5703125" style="85" customWidth="1"/>
    <col min="2" max="2" width="34.5703125" style="85" customWidth="1"/>
    <col min="3" max="3" width="11" style="85" hidden="1" customWidth="1"/>
    <col min="4" max="4" width="6" style="85" hidden="1" customWidth="1"/>
    <col min="5" max="6" width="7" style="85" hidden="1" customWidth="1"/>
    <col min="7" max="7" width="9" style="86" hidden="1" customWidth="1"/>
    <col min="8" max="9" width="8.85546875" style="86" customWidth="1"/>
    <col min="10" max="10" width="8.140625" style="86" customWidth="1"/>
    <col min="11" max="11" width="11.42578125" style="86" customWidth="1"/>
    <col min="12" max="12" width="11.85546875" style="86" customWidth="1"/>
    <col min="13" max="13" width="10.42578125" style="86" hidden="1" customWidth="1"/>
    <col min="14" max="14" width="9.5703125" style="86" customWidth="1"/>
    <col min="15" max="15" width="9.5703125" style="86" hidden="1" customWidth="1"/>
    <col min="16" max="16" width="9.5703125" style="86" customWidth="1"/>
    <col min="17" max="17" width="10.42578125" style="86" customWidth="1"/>
    <col min="18" max="18" width="11.140625" style="85" customWidth="1"/>
    <col min="19" max="19" width="11.42578125" style="86" customWidth="1"/>
    <col min="20" max="20" width="8.42578125" style="86" hidden="1" customWidth="1"/>
    <col min="21" max="21" width="0.140625" style="87" customWidth="1"/>
    <col min="22" max="245" width="9.140625" style="87" customWidth="1"/>
    <col min="246" max="246" width="3.5703125" style="87" customWidth="1"/>
    <col min="247" max="247" width="24.5703125" style="87" customWidth="1"/>
    <col min="248" max="16384" width="0" style="87" hidden="1"/>
  </cols>
  <sheetData>
    <row r="1" spans="1:20" ht="15" customHeight="1" x14ac:dyDescent="0.2">
      <c r="J1" s="236"/>
      <c r="K1" s="236"/>
      <c r="L1" s="236"/>
      <c r="M1" s="236"/>
      <c r="N1" s="236"/>
      <c r="O1" s="236"/>
      <c r="P1" s="236"/>
      <c r="Q1" s="236"/>
      <c r="R1" s="236"/>
      <c r="S1" s="236"/>
    </row>
    <row r="2" spans="1:20" ht="15" customHeight="1" x14ac:dyDescent="0.2">
      <c r="L2" s="236"/>
      <c r="M2" s="236"/>
      <c r="N2" s="236"/>
      <c r="O2" s="236"/>
      <c r="P2" s="236"/>
      <c r="Q2" s="236"/>
      <c r="R2" s="236"/>
      <c r="S2" s="236"/>
    </row>
    <row r="3" spans="1:20" ht="15.75" x14ac:dyDescent="0.25">
      <c r="A3" s="87"/>
      <c r="B3" s="244" t="s">
        <v>65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</row>
    <row r="4" spans="1:20" ht="15.75" x14ac:dyDescent="0.25">
      <c r="A4" s="87"/>
      <c r="B4" s="244" t="s">
        <v>89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</row>
    <row r="5" spans="1:20" ht="15.75" hidden="1" x14ac:dyDescent="0.25">
      <c r="A5" s="87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88"/>
    </row>
    <row r="6" spans="1:20" ht="15.75" hidden="1" x14ac:dyDescent="0.25">
      <c r="A6" s="87"/>
      <c r="B6" s="89"/>
      <c r="C6" s="89"/>
      <c r="D6" s="89"/>
      <c r="E6" s="89"/>
      <c r="F6" s="89"/>
      <c r="G6" s="89"/>
      <c r="H6" s="89"/>
      <c r="I6" s="89"/>
      <c r="J6" s="89"/>
      <c r="K6" s="90">
        <v>450</v>
      </c>
      <c r="L6" s="91" t="s">
        <v>84</v>
      </c>
      <c r="M6" s="89"/>
      <c r="N6" s="89"/>
      <c r="O6" s="89"/>
      <c r="P6" s="89"/>
      <c r="Q6" s="89"/>
      <c r="R6" s="89"/>
      <c r="S6" s="89"/>
      <c r="T6" s="88"/>
    </row>
    <row r="7" spans="1:20" ht="15.75" thickBot="1" x14ac:dyDescent="0.3">
      <c r="A7" s="87"/>
      <c r="B7" s="92"/>
      <c r="C7" s="93"/>
      <c r="D7" s="94">
        <v>1</v>
      </c>
      <c r="E7" s="95" t="s">
        <v>1</v>
      </c>
      <c r="F7" s="96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249" t="s">
        <v>30</v>
      </c>
      <c r="S7" s="249"/>
      <c r="T7" s="98"/>
    </row>
    <row r="8" spans="1:20" s="104" customFormat="1" ht="45" customHeight="1" x14ac:dyDescent="0.25">
      <c r="A8" s="237" t="s">
        <v>2</v>
      </c>
      <c r="B8" s="239" t="s">
        <v>3</v>
      </c>
      <c r="C8" s="99" t="s">
        <v>4</v>
      </c>
      <c r="D8" s="100" t="s">
        <v>5</v>
      </c>
      <c r="E8" s="101" t="s">
        <v>6</v>
      </c>
      <c r="F8" s="101" t="s">
        <v>7</v>
      </c>
      <c r="G8" s="102" t="s">
        <v>7</v>
      </c>
      <c r="H8" s="241" t="s">
        <v>70</v>
      </c>
      <c r="I8" s="241" t="s">
        <v>50</v>
      </c>
      <c r="J8" s="241" t="s">
        <v>67</v>
      </c>
      <c r="K8" s="241" t="s">
        <v>68</v>
      </c>
      <c r="L8" s="227" t="s">
        <v>8</v>
      </c>
      <c r="M8" s="228"/>
      <c r="N8" s="227" t="s">
        <v>90</v>
      </c>
      <c r="O8" s="228"/>
      <c r="P8" s="241" t="s">
        <v>91</v>
      </c>
      <c r="Q8" s="241" t="s">
        <v>69</v>
      </c>
      <c r="R8" s="245" t="s">
        <v>85</v>
      </c>
      <c r="S8" s="247" t="s">
        <v>9</v>
      </c>
      <c r="T8" s="103" t="s">
        <v>10</v>
      </c>
    </row>
    <row r="9" spans="1:20" s="104" customFormat="1" ht="39" customHeight="1" thickBot="1" x14ac:dyDescent="0.3">
      <c r="A9" s="238"/>
      <c r="B9" s="240"/>
      <c r="C9" s="105"/>
      <c r="D9" s="106" t="s">
        <v>11</v>
      </c>
      <c r="E9" s="106" t="s">
        <v>12</v>
      </c>
      <c r="F9" s="106" t="s">
        <v>13</v>
      </c>
      <c r="G9" s="107" t="s">
        <v>14</v>
      </c>
      <c r="H9" s="242"/>
      <c r="I9" s="242"/>
      <c r="J9" s="242"/>
      <c r="K9" s="242"/>
      <c r="L9" s="229"/>
      <c r="M9" s="230"/>
      <c r="N9" s="229"/>
      <c r="O9" s="230"/>
      <c r="P9" s="242"/>
      <c r="Q9" s="242"/>
      <c r="R9" s="246"/>
      <c r="S9" s="248"/>
      <c r="T9" s="108" t="s">
        <v>16</v>
      </c>
    </row>
    <row r="10" spans="1:20" ht="19.5" customHeight="1" thickBot="1" x14ac:dyDescent="0.25">
      <c r="A10" s="109">
        <v>1</v>
      </c>
      <c r="B10" s="110">
        <v>2</v>
      </c>
      <c r="C10" s="111"/>
      <c r="D10" s="110"/>
      <c r="E10" s="110"/>
      <c r="F10" s="110"/>
      <c r="G10" s="112"/>
      <c r="H10" s="110">
        <v>3</v>
      </c>
      <c r="I10" s="110">
        <v>4</v>
      </c>
      <c r="J10" s="110">
        <v>5</v>
      </c>
      <c r="K10" s="110">
        <v>6</v>
      </c>
      <c r="L10" s="110">
        <v>7</v>
      </c>
      <c r="M10" s="113" t="s">
        <v>81</v>
      </c>
      <c r="N10" s="113" t="s">
        <v>81</v>
      </c>
      <c r="O10" s="113" t="s">
        <v>82</v>
      </c>
      <c r="P10" s="110">
        <v>9</v>
      </c>
      <c r="Q10" s="113" t="s">
        <v>82</v>
      </c>
      <c r="R10" s="110">
        <v>11</v>
      </c>
      <c r="S10" s="114" t="s">
        <v>83</v>
      </c>
      <c r="T10" s="115" t="s">
        <v>17</v>
      </c>
    </row>
    <row r="11" spans="1:20" ht="19.5" customHeight="1" x14ac:dyDescent="0.2">
      <c r="A11" s="116">
        <v>1</v>
      </c>
      <c r="B11" s="117" t="s">
        <v>74</v>
      </c>
      <c r="C11" s="118"/>
      <c r="D11" s="119"/>
      <c r="E11" s="119"/>
      <c r="F11" s="119"/>
      <c r="G11" s="120"/>
      <c r="H11" s="119">
        <v>1</v>
      </c>
      <c r="I11" s="119">
        <v>1</v>
      </c>
      <c r="J11" s="119"/>
      <c r="K11" s="121">
        <v>450</v>
      </c>
      <c r="L11" s="121">
        <v>30</v>
      </c>
      <c r="M11" s="122"/>
      <c r="N11" s="123">
        <v>15</v>
      </c>
      <c r="O11" s="123"/>
      <c r="P11" s="119"/>
      <c r="Q11" s="123">
        <v>15</v>
      </c>
      <c r="R11" s="124"/>
      <c r="S11" s="125">
        <f>Q11*R11</f>
        <v>0</v>
      </c>
      <c r="T11" s="115"/>
    </row>
    <row r="12" spans="1:20" s="104" customFormat="1" ht="15" x14ac:dyDescent="0.25">
      <c r="A12" s="126">
        <v>2</v>
      </c>
      <c r="B12" s="127" t="s">
        <v>80</v>
      </c>
      <c r="C12" s="128"/>
      <c r="D12" s="129"/>
      <c r="E12" s="129"/>
      <c r="F12" s="129"/>
      <c r="G12" s="130"/>
      <c r="H12" s="130">
        <v>1</v>
      </c>
      <c r="I12" s="130">
        <v>1</v>
      </c>
      <c r="J12" s="130"/>
      <c r="K12" s="131">
        <v>450</v>
      </c>
      <c r="L12" s="130">
        <v>30</v>
      </c>
      <c r="M12" s="130"/>
      <c r="N12" s="123">
        <v>15</v>
      </c>
      <c r="O12" s="130"/>
      <c r="P12" s="130"/>
      <c r="Q12" s="130">
        <v>15</v>
      </c>
      <c r="R12" s="132"/>
      <c r="S12" s="133">
        <f>Q12*R12</f>
        <v>0</v>
      </c>
      <c r="T12" s="134"/>
    </row>
    <row r="13" spans="1:20" s="104" customFormat="1" ht="15" x14ac:dyDescent="0.25">
      <c r="A13" s="135">
        <v>3</v>
      </c>
      <c r="B13" s="127" t="s">
        <v>76</v>
      </c>
      <c r="C13" s="128"/>
      <c r="D13" s="129"/>
      <c r="E13" s="129"/>
      <c r="F13" s="129"/>
      <c r="G13" s="130"/>
      <c r="H13" s="130">
        <v>1</v>
      </c>
      <c r="I13" s="130">
        <v>1</v>
      </c>
      <c r="J13" s="130">
        <v>16</v>
      </c>
      <c r="K13" s="130">
        <v>900</v>
      </c>
      <c r="L13" s="130">
        <v>30</v>
      </c>
      <c r="M13" s="130"/>
      <c r="N13" s="123">
        <v>30</v>
      </c>
      <c r="O13" s="130"/>
      <c r="P13" s="130">
        <v>18</v>
      </c>
      <c r="Q13" s="130">
        <v>48</v>
      </c>
      <c r="R13" s="132"/>
      <c r="S13" s="133">
        <f t="shared" ref="S13:S15" si="0">Q13*R13</f>
        <v>0</v>
      </c>
      <c r="T13" s="134"/>
    </row>
    <row r="14" spans="1:20" s="104" customFormat="1" ht="15" x14ac:dyDescent="0.25">
      <c r="A14" s="126">
        <v>4</v>
      </c>
      <c r="B14" s="127" t="s">
        <v>77</v>
      </c>
      <c r="C14" s="128"/>
      <c r="D14" s="129"/>
      <c r="E14" s="129"/>
      <c r="F14" s="129"/>
      <c r="G14" s="130"/>
      <c r="H14" s="130">
        <v>7</v>
      </c>
      <c r="I14" s="130">
        <v>1</v>
      </c>
      <c r="J14" s="130"/>
      <c r="K14" s="130">
        <v>6300</v>
      </c>
      <c r="L14" s="130">
        <v>30</v>
      </c>
      <c r="M14" s="130"/>
      <c r="N14" s="123">
        <v>210</v>
      </c>
      <c r="O14" s="130"/>
      <c r="P14" s="130">
        <v>7</v>
      </c>
      <c r="Q14" s="130">
        <v>217</v>
      </c>
      <c r="R14" s="132"/>
      <c r="S14" s="133">
        <f>Q14*R14</f>
        <v>0</v>
      </c>
      <c r="T14" s="134"/>
    </row>
    <row r="15" spans="1:20" s="104" customFormat="1" ht="15.75" thickBot="1" x14ac:dyDescent="0.3">
      <c r="A15" s="135">
        <v>5</v>
      </c>
      <c r="B15" s="136" t="s">
        <v>98</v>
      </c>
      <c r="C15" s="137"/>
      <c r="D15" s="138"/>
      <c r="E15" s="138"/>
      <c r="F15" s="138"/>
      <c r="G15" s="139"/>
      <c r="H15" s="139">
        <v>5</v>
      </c>
      <c r="I15" s="139">
        <v>1</v>
      </c>
      <c r="J15" s="139">
        <v>15</v>
      </c>
      <c r="K15" s="139">
        <v>4500</v>
      </c>
      <c r="L15" s="139">
        <v>30</v>
      </c>
      <c r="M15" s="139"/>
      <c r="N15" s="123">
        <v>150</v>
      </c>
      <c r="O15" s="130"/>
      <c r="P15" s="139">
        <v>15</v>
      </c>
      <c r="Q15" s="139">
        <v>165</v>
      </c>
      <c r="R15" s="140"/>
      <c r="S15" s="141">
        <f t="shared" si="0"/>
        <v>0</v>
      </c>
      <c r="T15" s="134"/>
    </row>
    <row r="16" spans="1:20" s="146" customFormat="1" ht="18.75" customHeight="1" thickBot="1" x14ac:dyDescent="0.3">
      <c r="A16" s="231" t="s">
        <v>18</v>
      </c>
      <c r="B16" s="232"/>
      <c r="C16" s="142"/>
      <c r="D16" s="142"/>
      <c r="E16" s="143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3"/>
      <c r="S16" s="144">
        <f>SUM(S11:S15)</f>
        <v>0</v>
      </c>
      <c r="T16" s="145"/>
    </row>
    <row r="17" spans="1:19" x14ac:dyDescent="0.2">
      <c r="A17" s="87"/>
      <c r="B17" s="87"/>
      <c r="C17" s="87" t="s">
        <v>0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</row>
    <row r="18" spans="1:19" hidden="1" x14ac:dyDescent="0.2">
      <c r="A18" s="147"/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</row>
    <row r="19" spans="1:19" hidden="1" x14ac:dyDescent="0.2">
      <c r="A19" s="148"/>
      <c r="B19" s="149"/>
      <c r="C19" s="149"/>
      <c r="D19" s="149"/>
      <c r="E19" s="149"/>
      <c r="F19" s="149"/>
      <c r="G19" s="150"/>
      <c r="H19" s="150"/>
      <c r="I19" s="150"/>
      <c r="J19" s="150"/>
      <c r="K19" s="149"/>
      <c r="L19" s="149"/>
      <c r="M19" s="149"/>
      <c r="N19" s="149"/>
      <c r="O19" s="149"/>
      <c r="P19" s="149"/>
    </row>
    <row r="20" spans="1:19" hidden="1" x14ac:dyDescent="0.2">
      <c r="A20" s="148"/>
      <c r="B20" s="149"/>
      <c r="C20" s="149"/>
      <c r="D20" s="149"/>
      <c r="E20" s="149"/>
      <c r="F20" s="149"/>
      <c r="G20" s="150"/>
      <c r="H20" s="150"/>
      <c r="I20" s="150"/>
      <c r="J20" s="150"/>
      <c r="K20" s="149"/>
      <c r="L20" s="149"/>
      <c r="M20" s="149"/>
      <c r="N20" s="149"/>
      <c r="O20" s="149"/>
      <c r="P20" s="149"/>
    </row>
    <row r="21" spans="1:19" hidden="1" x14ac:dyDescent="0.2"/>
    <row r="22" spans="1:19" hidden="1" x14ac:dyDescent="0.2"/>
    <row r="23" spans="1:19" hidden="1" x14ac:dyDescent="0.2"/>
    <row r="24" spans="1:19" hidden="1" x14ac:dyDescent="0.2"/>
    <row r="25" spans="1:19" hidden="1" x14ac:dyDescent="0.2"/>
    <row r="26" spans="1:19" hidden="1" x14ac:dyDescent="0.2"/>
    <row r="27" spans="1:19" hidden="1" x14ac:dyDescent="0.2"/>
    <row r="28" spans="1:19" hidden="1" x14ac:dyDescent="0.2"/>
    <row r="29" spans="1:19" hidden="1" x14ac:dyDescent="0.2"/>
    <row r="30" spans="1:19" s="27" customFormat="1" ht="49.5" customHeight="1" x14ac:dyDescent="0.25">
      <c r="B30" s="222">
        <f>'сводн кальк'!A28</f>
        <v>0</v>
      </c>
      <c r="C30" s="223"/>
      <c r="D30" s="151"/>
      <c r="E30" s="151"/>
      <c r="F30" s="151"/>
      <c r="G30" s="151"/>
      <c r="H30" s="151"/>
      <c r="J30" s="233"/>
      <c r="K30" s="233"/>
      <c r="L30" s="152"/>
      <c r="M30" s="234"/>
      <c r="N30" s="234"/>
      <c r="Q30" s="215">
        <f>'сводн кальк'!E28</f>
        <v>0</v>
      </c>
      <c r="R30" s="215"/>
      <c r="S30" s="215"/>
    </row>
    <row r="31" spans="1:19" s="28" customFormat="1" ht="15" customHeight="1" x14ac:dyDescent="0.2">
      <c r="B31" s="75" t="s">
        <v>19</v>
      </c>
      <c r="D31" s="26" t="s">
        <v>20</v>
      </c>
      <c r="E31" s="25"/>
      <c r="F31" s="84" t="s">
        <v>21</v>
      </c>
      <c r="G31" s="84"/>
      <c r="J31" s="26"/>
      <c r="K31" s="26"/>
      <c r="L31" s="218" t="s">
        <v>22</v>
      </c>
      <c r="M31" s="218"/>
      <c r="N31" s="218"/>
      <c r="Q31" s="213" t="s">
        <v>21</v>
      </c>
      <c r="R31" s="213"/>
      <c r="S31" s="213"/>
    </row>
    <row r="32" spans="1:19" x14ac:dyDescent="0.2">
      <c r="J32" s="150"/>
      <c r="K32" s="150"/>
    </row>
    <row r="33" spans="10:11" x14ac:dyDescent="0.2">
      <c r="J33" s="150"/>
      <c r="K33" s="150"/>
    </row>
  </sheetData>
  <mergeCells count="26">
    <mergeCell ref="L2:S2"/>
    <mergeCell ref="J1:S1"/>
    <mergeCell ref="A8:A9"/>
    <mergeCell ref="B8:B9"/>
    <mergeCell ref="Q8:Q9"/>
    <mergeCell ref="B5:S5"/>
    <mergeCell ref="B3:T3"/>
    <mergeCell ref="B4:T4"/>
    <mergeCell ref="R8:R9"/>
    <mergeCell ref="S8:S9"/>
    <mergeCell ref="R7:S7"/>
    <mergeCell ref="H8:H9"/>
    <mergeCell ref="I8:I9"/>
    <mergeCell ref="J8:J9"/>
    <mergeCell ref="K8:K9"/>
    <mergeCell ref="P8:P9"/>
    <mergeCell ref="L8:M9"/>
    <mergeCell ref="N8:O9"/>
    <mergeCell ref="Q31:S31"/>
    <mergeCell ref="A16:B16"/>
    <mergeCell ref="J30:K30"/>
    <mergeCell ref="M30:N30"/>
    <mergeCell ref="Q30:S30"/>
    <mergeCell ref="L31:N31"/>
    <mergeCell ref="B18:S18"/>
    <mergeCell ref="B30:C30"/>
  </mergeCells>
  <phoneticPr fontId="27" type="noConversion"/>
  <pageMargins left="0.19685039370078741" right="0.11811023622047245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view="pageBreakPreview" zoomScale="70" zoomScaleSheetLayoutView="70" workbookViewId="0">
      <selection activeCell="V35" sqref="V35"/>
    </sheetView>
  </sheetViews>
  <sheetFormatPr defaultColWidth="6.5703125" defaultRowHeight="15" x14ac:dyDescent="0.25"/>
  <cols>
    <col min="1" max="1" width="6.5703125" style="153" customWidth="1"/>
    <col min="2" max="2" width="43.7109375" style="153" customWidth="1"/>
    <col min="3" max="3" width="11.140625" style="153" customWidth="1"/>
    <col min="4" max="4" width="15" style="153" customWidth="1"/>
    <col min="5" max="5" width="16" style="153" customWidth="1"/>
    <col min="6" max="6" width="14.85546875" style="153" customWidth="1"/>
    <col min="7" max="7" width="17.42578125" style="153" customWidth="1"/>
    <col min="8" max="12" width="0" style="153" hidden="1" customWidth="1"/>
    <col min="13" max="13" width="16.42578125" style="153" customWidth="1"/>
    <col min="14" max="248" width="9.140625" style="153" customWidth="1"/>
    <col min="249" max="16384" width="6.5703125" style="153"/>
  </cols>
  <sheetData>
    <row r="1" spans="1:13" x14ac:dyDescent="0.25"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3" x14ac:dyDescent="0.25">
      <c r="E2" s="250"/>
      <c r="F2" s="250"/>
      <c r="G2" s="250"/>
      <c r="H2" s="250"/>
      <c r="I2" s="250"/>
      <c r="J2" s="250"/>
      <c r="K2" s="250"/>
      <c r="L2" s="250"/>
      <c r="M2" s="250"/>
    </row>
    <row r="3" spans="1:13" ht="15" customHeight="1" x14ac:dyDescent="0.25">
      <c r="A3" s="255" t="s">
        <v>88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3" ht="15" customHeight="1" x14ac:dyDescent="0.25">
      <c r="A4" s="256" t="s">
        <v>57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</row>
    <row r="5" spans="1:13" x14ac:dyDescent="0.25">
      <c r="A5" s="154"/>
      <c r="B5" s="154"/>
      <c r="C5" s="154"/>
      <c r="D5" s="154"/>
      <c r="E5" s="154"/>
      <c r="F5" s="154"/>
      <c r="G5" s="154"/>
      <c r="M5" s="154"/>
    </row>
    <row r="6" spans="1:13" ht="15.75" thickBot="1" x14ac:dyDescent="0.3">
      <c r="A6" s="154"/>
      <c r="B6" s="154"/>
      <c r="C6" s="154"/>
      <c r="D6" s="154"/>
      <c r="E6" s="154"/>
      <c r="F6" s="154"/>
      <c r="G6" s="154"/>
      <c r="M6" s="155" t="s">
        <v>30</v>
      </c>
    </row>
    <row r="7" spans="1:13" ht="43.5" thickBot="1" x14ac:dyDescent="0.3">
      <c r="A7" s="156" t="s">
        <v>31</v>
      </c>
      <c r="B7" s="157" t="s">
        <v>32</v>
      </c>
      <c r="C7" s="157" t="s">
        <v>33</v>
      </c>
      <c r="D7" s="157" t="s">
        <v>34</v>
      </c>
      <c r="E7" s="157" t="s">
        <v>37</v>
      </c>
      <c r="F7" s="157" t="s">
        <v>38</v>
      </c>
      <c r="G7" s="157" t="s">
        <v>35</v>
      </c>
      <c r="H7" s="158"/>
      <c r="I7" s="158"/>
      <c r="J7" s="158"/>
      <c r="K7" s="158"/>
      <c r="L7" s="158"/>
      <c r="M7" s="159" t="s">
        <v>39</v>
      </c>
    </row>
    <row r="8" spans="1:13" s="164" customFormat="1" ht="15.75" thickBot="1" x14ac:dyDescent="0.3">
      <c r="A8" s="160">
        <v>1</v>
      </c>
      <c r="B8" s="161">
        <v>2</v>
      </c>
      <c r="C8" s="161">
        <v>3</v>
      </c>
      <c r="D8" s="161">
        <v>4</v>
      </c>
      <c r="E8" s="161">
        <v>5</v>
      </c>
      <c r="F8" s="161">
        <v>6</v>
      </c>
      <c r="G8" s="161">
        <v>7</v>
      </c>
      <c r="H8" s="162"/>
      <c r="I8" s="162"/>
      <c r="J8" s="162"/>
      <c r="K8" s="162"/>
      <c r="L8" s="162"/>
      <c r="M8" s="163">
        <v>9</v>
      </c>
    </row>
    <row r="9" spans="1:13" s="164" customFormat="1" ht="15.75" x14ac:dyDescent="0.25">
      <c r="A9" s="165">
        <v>1</v>
      </c>
      <c r="B9" s="166"/>
      <c r="C9" s="167" t="s">
        <v>96</v>
      </c>
      <c r="D9" s="167">
        <v>1</v>
      </c>
      <c r="E9" s="168"/>
      <c r="F9" s="168"/>
      <c r="G9" s="168">
        <v>36</v>
      </c>
      <c r="H9" s="169"/>
      <c r="I9" s="169"/>
      <c r="J9" s="169"/>
      <c r="K9" s="169"/>
      <c r="L9" s="169"/>
      <c r="M9" s="170">
        <f t="shared" ref="M9:M36" si="0">F9/G9</f>
        <v>0</v>
      </c>
    </row>
    <row r="10" spans="1:13" ht="15.75" x14ac:dyDescent="0.25">
      <c r="A10" s="4">
        <v>2</v>
      </c>
      <c r="B10" s="8"/>
      <c r="C10" s="1" t="s">
        <v>15</v>
      </c>
      <c r="D10" s="1">
        <v>1</v>
      </c>
      <c r="E10" s="5"/>
      <c r="F10" s="5"/>
      <c r="G10" s="5">
        <v>36</v>
      </c>
      <c r="H10" s="6"/>
      <c r="I10" s="6"/>
      <c r="J10" s="6"/>
      <c r="K10" s="6"/>
      <c r="L10" s="6"/>
      <c r="M10" s="7">
        <f t="shared" si="0"/>
        <v>0</v>
      </c>
    </row>
    <row r="11" spans="1:13" ht="15.75" x14ac:dyDescent="0.25">
      <c r="A11" s="4">
        <v>3</v>
      </c>
      <c r="B11" s="8"/>
      <c r="C11" s="1" t="s">
        <v>15</v>
      </c>
      <c r="D11" s="1">
        <v>1</v>
      </c>
      <c r="E11" s="5"/>
      <c r="F11" s="5"/>
      <c r="G11" s="5">
        <v>84</v>
      </c>
      <c r="H11" s="6"/>
      <c r="I11" s="6"/>
      <c r="J11" s="6"/>
      <c r="K11" s="6"/>
      <c r="L11" s="6"/>
      <c r="M11" s="7">
        <f t="shared" si="0"/>
        <v>0</v>
      </c>
    </row>
    <row r="12" spans="1:13" ht="15.75" x14ac:dyDescent="0.25">
      <c r="A12" s="165">
        <v>4</v>
      </c>
      <c r="B12" s="8"/>
      <c r="C12" s="1" t="s">
        <v>15</v>
      </c>
      <c r="D12" s="1">
        <v>1</v>
      </c>
      <c r="E12" s="5"/>
      <c r="F12" s="5"/>
      <c r="G12" s="5">
        <v>36</v>
      </c>
      <c r="H12" s="6"/>
      <c r="I12" s="6"/>
      <c r="J12" s="6"/>
      <c r="K12" s="6"/>
      <c r="L12" s="6"/>
      <c r="M12" s="7">
        <f t="shared" si="0"/>
        <v>0</v>
      </c>
    </row>
    <row r="13" spans="1:13" ht="15.75" x14ac:dyDescent="0.25">
      <c r="A13" s="165">
        <v>5</v>
      </c>
      <c r="B13" s="8"/>
      <c r="C13" s="1" t="s">
        <v>15</v>
      </c>
      <c r="D13" s="1">
        <v>1</v>
      </c>
      <c r="E13" s="5"/>
      <c r="F13" s="5"/>
      <c r="G13" s="5">
        <v>36</v>
      </c>
      <c r="H13" s="6"/>
      <c r="I13" s="6"/>
      <c r="J13" s="6"/>
      <c r="K13" s="6"/>
      <c r="L13" s="6"/>
      <c r="M13" s="7">
        <f t="shared" si="0"/>
        <v>0</v>
      </c>
    </row>
    <row r="14" spans="1:13" ht="15.75" x14ac:dyDescent="0.25">
      <c r="A14" s="4">
        <v>6</v>
      </c>
      <c r="B14" s="8"/>
      <c r="C14" s="1" t="s">
        <v>15</v>
      </c>
      <c r="D14" s="1">
        <v>1</v>
      </c>
      <c r="E14" s="5"/>
      <c r="F14" s="5"/>
      <c r="G14" s="5">
        <v>24</v>
      </c>
      <c r="H14" s="6"/>
      <c r="I14" s="6"/>
      <c r="J14" s="6"/>
      <c r="K14" s="6"/>
      <c r="L14" s="6"/>
      <c r="M14" s="7">
        <f t="shared" si="0"/>
        <v>0</v>
      </c>
    </row>
    <row r="15" spans="1:13" ht="15.75" x14ac:dyDescent="0.25">
      <c r="A15" s="4">
        <v>7</v>
      </c>
      <c r="B15" s="8"/>
      <c r="C15" s="1" t="s">
        <v>15</v>
      </c>
      <c r="D15" s="1">
        <v>1</v>
      </c>
      <c r="E15" s="5"/>
      <c r="F15" s="5"/>
      <c r="G15" s="5">
        <v>60</v>
      </c>
      <c r="H15" s="6"/>
      <c r="I15" s="6"/>
      <c r="J15" s="6"/>
      <c r="K15" s="6"/>
      <c r="L15" s="6"/>
      <c r="M15" s="7">
        <f t="shared" si="0"/>
        <v>0</v>
      </c>
    </row>
    <row r="16" spans="1:13" ht="15.75" x14ac:dyDescent="0.25">
      <c r="A16" s="165">
        <v>8</v>
      </c>
      <c r="B16" s="171"/>
      <c r="C16" s="1" t="s">
        <v>15</v>
      </c>
      <c r="D16" s="1">
        <v>1</v>
      </c>
      <c r="E16" s="5"/>
      <c r="F16" s="5"/>
      <c r="G16" s="5">
        <v>24</v>
      </c>
      <c r="H16" s="6"/>
      <c r="I16" s="6"/>
      <c r="J16" s="6"/>
      <c r="K16" s="6"/>
      <c r="L16" s="6"/>
      <c r="M16" s="7">
        <f t="shared" si="0"/>
        <v>0</v>
      </c>
    </row>
    <row r="17" spans="1:13" ht="15.75" x14ac:dyDescent="0.25">
      <c r="A17" s="165">
        <v>9</v>
      </c>
      <c r="B17" s="171"/>
      <c r="C17" s="1" t="s">
        <v>15</v>
      </c>
      <c r="D17" s="1">
        <v>1</v>
      </c>
      <c r="E17" s="5"/>
      <c r="F17" s="5"/>
      <c r="G17" s="5">
        <v>24</v>
      </c>
      <c r="H17" s="6"/>
      <c r="I17" s="6"/>
      <c r="J17" s="6"/>
      <c r="K17" s="6"/>
      <c r="L17" s="6"/>
      <c r="M17" s="7">
        <f t="shared" si="0"/>
        <v>0</v>
      </c>
    </row>
    <row r="18" spans="1:13" ht="15.75" x14ac:dyDescent="0.25">
      <c r="A18" s="4">
        <v>10</v>
      </c>
      <c r="B18" s="171"/>
      <c r="C18" s="1" t="s">
        <v>15</v>
      </c>
      <c r="D18" s="1">
        <v>1</v>
      </c>
      <c r="E18" s="5"/>
      <c r="F18" s="5"/>
      <c r="G18" s="5">
        <v>24</v>
      </c>
      <c r="H18" s="6"/>
      <c r="I18" s="6"/>
      <c r="J18" s="6"/>
      <c r="K18" s="6"/>
      <c r="L18" s="6"/>
      <c r="M18" s="7">
        <f t="shared" si="0"/>
        <v>0</v>
      </c>
    </row>
    <row r="19" spans="1:13" ht="15.75" x14ac:dyDescent="0.25">
      <c r="A19" s="4">
        <v>11</v>
      </c>
      <c r="B19" s="8"/>
      <c r="C19" s="1" t="s">
        <v>15</v>
      </c>
      <c r="D19" s="1">
        <v>1</v>
      </c>
      <c r="E19" s="5"/>
      <c r="F19" s="5"/>
      <c r="G19" s="5">
        <v>36</v>
      </c>
      <c r="H19" s="6"/>
      <c r="I19" s="6"/>
      <c r="J19" s="6"/>
      <c r="K19" s="6"/>
      <c r="L19" s="6"/>
      <c r="M19" s="7">
        <f t="shared" si="0"/>
        <v>0</v>
      </c>
    </row>
    <row r="20" spans="1:13" ht="15.75" x14ac:dyDescent="0.25">
      <c r="A20" s="165">
        <v>12</v>
      </c>
      <c r="B20" s="172"/>
      <c r="C20" s="1" t="s">
        <v>15</v>
      </c>
      <c r="D20" s="1">
        <v>1</v>
      </c>
      <c r="E20" s="5"/>
      <c r="F20" s="5"/>
      <c r="G20" s="5">
        <v>120</v>
      </c>
      <c r="H20" s="6"/>
      <c r="I20" s="6"/>
      <c r="J20" s="6"/>
      <c r="K20" s="6"/>
      <c r="L20" s="6"/>
      <c r="M20" s="7">
        <f t="shared" si="0"/>
        <v>0</v>
      </c>
    </row>
    <row r="21" spans="1:13" ht="15.75" x14ac:dyDescent="0.25">
      <c r="A21" s="165">
        <v>13</v>
      </c>
      <c r="B21" s="172"/>
      <c r="C21" s="1" t="s">
        <v>15</v>
      </c>
      <c r="D21" s="1">
        <v>1</v>
      </c>
      <c r="E21" s="5"/>
      <c r="F21" s="5"/>
      <c r="G21" s="5">
        <v>120</v>
      </c>
      <c r="H21" s="6"/>
      <c r="I21" s="6"/>
      <c r="J21" s="6"/>
      <c r="K21" s="6"/>
      <c r="L21" s="6"/>
      <c r="M21" s="7">
        <f t="shared" si="0"/>
        <v>0</v>
      </c>
    </row>
    <row r="22" spans="1:13" ht="15.75" x14ac:dyDescent="0.25">
      <c r="A22" s="4">
        <v>14</v>
      </c>
      <c r="B22" s="172"/>
      <c r="C22" s="1" t="s">
        <v>15</v>
      </c>
      <c r="D22" s="1">
        <v>1</v>
      </c>
      <c r="E22" s="5"/>
      <c r="F22" s="5"/>
      <c r="G22" s="5">
        <v>120</v>
      </c>
      <c r="H22" s="6"/>
      <c r="I22" s="6"/>
      <c r="J22" s="6"/>
      <c r="K22" s="6"/>
      <c r="L22" s="6"/>
      <c r="M22" s="7">
        <f t="shared" si="0"/>
        <v>0</v>
      </c>
    </row>
    <row r="23" spans="1:13" ht="15.75" x14ac:dyDescent="0.25">
      <c r="A23" s="4">
        <v>15</v>
      </c>
      <c r="B23" s="172"/>
      <c r="C23" s="1" t="s">
        <v>15</v>
      </c>
      <c r="D23" s="1">
        <v>2</v>
      </c>
      <c r="E23" s="5"/>
      <c r="F23" s="5"/>
      <c r="G23" s="173">
        <v>120</v>
      </c>
      <c r="H23" s="6"/>
      <c r="I23" s="6"/>
      <c r="J23" s="6"/>
      <c r="K23" s="6"/>
      <c r="L23" s="6"/>
      <c r="M23" s="7">
        <f t="shared" si="0"/>
        <v>0</v>
      </c>
    </row>
    <row r="24" spans="1:13" ht="15.75" x14ac:dyDescent="0.25">
      <c r="A24" s="165">
        <v>16</v>
      </c>
      <c r="B24" s="8"/>
      <c r="C24" s="1" t="s">
        <v>15</v>
      </c>
      <c r="D24" s="1">
        <v>1</v>
      </c>
      <c r="E24" s="5"/>
      <c r="F24" s="5"/>
      <c r="G24" s="5">
        <v>24</v>
      </c>
      <c r="H24" s="6"/>
      <c r="I24" s="6"/>
      <c r="J24" s="6"/>
      <c r="K24" s="6"/>
      <c r="L24" s="6"/>
      <c r="M24" s="7">
        <f t="shared" si="0"/>
        <v>0</v>
      </c>
    </row>
    <row r="25" spans="1:13" ht="15.75" x14ac:dyDescent="0.25">
      <c r="A25" s="165">
        <v>17</v>
      </c>
      <c r="B25" s="8"/>
      <c r="C25" s="1" t="s">
        <v>15</v>
      </c>
      <c r="D25" s="1">
        <v>1</v>
      </c>
      <c r="E25" s="5"/>
      <c r="F25" s="5"/>
      <c r="G25" s="173">
        <v>36</v>
      </c>
      <c r="H25" s="6"/>
      <c r="I25" s="6"/>
      <c r="J25" s="6"/>
      <c r="K25" s="6"/>
      <c r="L25" s="6"/>
      <c r="M25" s="7">
        <f t="shared" si="0"/>
        <v>0</v>
      </c>
    </row>
    <row r="26" spans="1:13" ht="15.75" x14ac:dyDescent="0.25">
      <c r="A26" s="4">
        <v>18</v>
      </c>
      <c r="B26" s="8"/>
      <c r="C26" s="1" t="s">
        <v>15</v>
      </c>
      <c r="D26" s="1">
        <v>0.8</v>
      </c>
      <c r="E26" s="5"/>
      <c r="F26" s="5"/>
      <c r="G26" s="173">
        <v>60</v>
      </c>
      <c r="H26" s="6"/>
      <c r="I26" s="6"/>
      <c r="J26" s="6"/>
      <c r="K26" s="6"/>
      <c r="L26" s="6"/>
      <c r="M26" s="7">
        <f t="shared" si="0"/>
        <v>0</v>
      </c>
    </row>
    <row r="27" spans="1:13" ht="15.75" x14ac:dyDescent="0.25">
      <c r="A27" s="4">
        <v>19</v>
      </c>
      <c r="B27" s="174"/>
      <c r="C27" s="1" t="s">
        <v>15</v>
      </c>
      <c r="D27" s="1">
        <v>1</v>
      </c>
      <c r="E27" s="5"/>
      <c r="F27" s="5"/>
      <c r="G27" s="5">
        <v>60</v>
      </c>
      <c r="H27" s="6"/>
      <c r="I27" s="6"/>
      <c r="J27" s="6"/>
      <c r="K27" s="6"/>
      <c r="L27" s="6"/>
      <c r="M27" s="7">
        <f t="shared" si="0"/>
        <v>0</v>
      </c>
    </row>
    <row r="28" spans="1:13" ht="15.75" x14ac:dyDescent="0.25">
      <c r="A28" s="165">
        <v>20</v>
      </c>
      <c r="B28" s="174"/>
      <c r="C28" s="1" t="s">
        <v>15</v>
      </c>
      <c r="D28" s="175">
        <v>1</v>
      </c>
      <c r="E28" s="5"/>
      <c r="F28" s="176"/>
      <c r="G28" s="176">
        <v>36</v>
      </c>
      <c r="H28" s="176"/>
      <c r="I28" s="176"/>
      <c r="J28" s="176"/>
      <c r="K28" s="176"/>
      <c r="L28" s="176"/>
      <c r="M28" s="177">
        <f t="shared" si="0"/>
        <v>0</v>
      </c>
    </row>
    <row r="29" spans="1:13" ht="15.75" x14ac:dyDescent="0.25">
      <c r="A29" s="165">
        <v>21</v>
      </c>
      <c r="B29" s="174"/>
      <c r="C29" s="1" t="s">
        <v>87</v>
      </c>
      <c r="D29" s="175">
        <v>36.6</v>
      </c>
      <c r="E29" s="5"/>
      <c r="F29" s="5"/>
      <c r="G29" s="5">
        <v>60</v>
      </c>
      <c r="H29" s="6"/>
      <c r="I29" s="6"/>
      <c r="J29" s="6"/>
      <c r="K29" s="6"/>
      <c r="L29" s="6"/>
      <c r="M29" s="7"/>
    </row>
    <row r="30" spans="1:13" ht="15.75" x14ac:dyDescent="0.25">
      <c r="A30" s="4">
        <v>22</v>
      </c>
      <c r="B30" s="174"/>
      <c r="C30" s="1" t="s">
        <v>15</v>
      </c>
      <c r="D30" s="175">
        <v>1</v>
      </c>
      <c r="E30" s="5"/>
      <c r="F30" s="176"/>
      <c r="G30" s="176">
        <v>36</v>
      </c>
      <c r="H30" s="176"/>
      <c r="I30" s="176"/>
      <c r="J30" s="176"/>
      <c r="K30" s="176"/>
      <c r="L30" s="176"/>
      <c r="M30" s="7">
        <f t="shared" si="0"/>
        <v>0</v>
      </c>
    </row>
    <row r="31" spans="1:13" ht="15.75" x14ac:dyDescent="0.25">
      <c r="A31" s="4">
        <v>23</v>
      </c>
      <c r="B31" s="8"/>
      <c r="C31" s="1" t="s">
        <v>15</v>
      </c>
      <c r="D31" s="1">
        <v>1</v>
      </c>
      <c r="E31" s="5"/>
      <c r="F31" s="5"/>
      <c r="G31" s="173">
        <v>84</v>
      </c>
      <c r="H31" s="6"/>
      <c r="I31" s="6"/>
      <c r="J31" s="6"/>
      <c r="K31" s="6"/>
      <c r="L31" s="6"/>
      <c r="M31" s="7">
        <f t="shared" si="0"/>
        <v>0</v>
      </c>
    </row>
    <row r="32" spans="1:13" ht="15.75" x14ac:dyDescent="0.25">
      <c r="A32" s="165">
        <v>24</v>
      </c>
      <c r="B32" s="8"/>
      <c r="C32" s="1" t="s">
        <v>15</v>
      </c>
      <c r="D32" s="2">
        <v>1</v>
      </c>
      <c r="E32" s="5"/>
      <c r="F32" s="5"/>
      <c r="G32" s="173">
        <v>84</v>
      </c>
      <c r="H32" s="6"/>
      <c r="I32" s="6"/>
      <c r="J32" s="6"/>
      <c r="K32" s="6"/>
      <c r="L32" s="6"/>
      <c r="M32" s="7">
        <f t="shared" si="0"/>
        <v>0</v>
      </c>
    </row>
    <row r="33" spans="1:13" ht="15.75" x14ac:dyDescent="0.25">
      <c r="A33" s="165">
        <v>25</v>
      </c>
      <c r="B33" s="8"/>
      <c r="C33" s="1" t="s">
        <v>15</v>
      </c>
      <c r="D33" s="178">
        <v>4</v>
      </c>
      <c r="E33" s="5"/>
      <c r="F33" s="5"/>
      <c r="G33" s="173">
        <v>36</v>
      </c>
      <c r="H33" s="6"/>
      <c r="I33" s="6"/>
      <c r="J33" s="6"/>
      <c r="K33" s="6"/>
      <c r="L33" s="6"/>
      <c r="M33" s="7">
        <f t="shared" si="0"/>
        <v>0</v>
      </c>
    </row>
    <row r="34" spans="1:13" ht="63.75" customHeight="1" x14ac:dyDescent="0.25">
      <c r="A34" s="4">
        <v>26</v>
      </c>
      <c r="B34" s="8"/>
      <c r="C34" s="1" t="s">
        <v>15</v>
      </c>
      <c r="D34" s="1">
        <v>4</v>
      </c>
      <c r="E34" s="5"/>
      <c r="F34" s="5"/>
      <c r="G34" s="173">
        <v>36</v>
      </c>
      <c r="H34" s="6"/>
      <c r="I34" s="6"/>
      <c r="J34" s="6"/>
      <c r="K34" s="6"/>
      <c r="L34" s="6"/>
      <c r="M34" s="7">
        <f t="shared" si="0"/>
        <v>0</v>
      </c>
    </row>
    <row r="35" spans="1:13" ht="15.75" x14ac:dyDescent="0.25">
      <c r="A35" s="4">
        <v>27</v>
      </c>
      <c r="B35" s="8"/>
      <c r="C35" s="1" t="s">
        <v>15</v>
      </c>
      <c r="D35" s="1">
        <v>2</v>
      </c>
      <c r="E35" s="5"/>
      <c r="F35" s="5"/>
      <c r="G35" s="173">
        <v>20</v>
      </c>
      <c r="H35" s="6"/>
      <c r="I35" s="6"/>
      <c r="J35" s="6"/>
      <c r="K35" s="6"/>
      <c r="L35" s="6"/>
      <c r="M35" s="7">
        <f t="shared" si="0"/>
        <v>0</v>
      </c>
    </row>
    <row r="36" spans="1:13" ht="15.75" x14ac:dyDescent="0.25">
      <c r="A36" s="165">
        <v>28</v>
      </c>
      <c r="B36" s="8"/>
      <c r="C36" s="1" t="s">
        <v>15</v>
      </c>
      <c r="D36" s="1">
        <v>1</v>
      </c>
      <c r="E36" s="5"/>
      <c r="F36" s="5"/>
      <c r="G36" s="173">
        <v>66</v>
      </c>
      <c r="H36" s="6"/>
      <c r="I36" s="6"/>
      <c r="J36" s="6"/>
      <c r="K36" s="6"/>
      <c r="L36" s="6"/>
      <c r="M36" s="7">
        <f t="shared" si="0"/>
        <v>0</v>
      </c>
    </row>
    <row r="37" spans="1:13" ht="16.5" thickBot="1" x14ac:dyDescent="0.3">
      <c r="A37" s="4">
        <v>29</v>
      </c>
      <c r="B37" s="8"/>
      <c r="C37" s="1" t="s">
        <v>15</v>
      </c>
      <c r="D37" s="1">
        <v>1</v>
      </c>
      <c r="E37" s="5"/>
      <c r="F37" s="5"/>
      <c r="G37" s="5">
        <v>84</v>
      </c>
      <c r="H37" s="6"/>
      <c r="I37" s="6"/>
      <c r="J37" s="6"/>
      <c r="K37" s="6"/>
      <c r="L37" s="6"/>
      <c r="M37" s="7">
        <f>F37/G37</f>
        <v>0</v>
      </c>
    </row>
    <row r="38" spans="1:13" s="182" customFormat="1" ht="24" customHeight="1" thickBot="1" x14ac:dyDescent="0.3">
      <c r="A38" s="257" t="s">
        <v>36</v>
      </c>
      <c r="B38" s="258"/>
      <c r="C38" s="179"/>
      <c r="D38" s="259"/>
      <c r="E38" s="259"/>
      <c r="F38" s="259"/>
      <c r="G38" s="180"/>
      <c r="H38" s="180"/>
      <c r="I38" s="180"/>
      <c r="J38" s="180"/>
      <c r="K38" s="180"/>
      <c r="L38" s="180"/>
      <c r="M38" s="181">
        <f>SUM(M9:M37)</f>
        <v>0</v>
      </c>
    </row>
    <row r="39" spans="1:13" x14ac:dyDescent="0.25">
      <c r="B39" s="183"/>
      <c r="C39" s="183"/>
      <c r="D39" s="183"/>
      <c r="E39" s="183"/>
      <c r="F39" s="184"/>
    </row>
    <row r="40" spans="1:13" x14ac:dyDescent="0.25">
      <c r="B40" s="183"/>
      <c r="C40" s="183"/>
      <c r="D40" s="260"/>
      <c r="E40" s="260"/>
      <c r="F40" s="260"/>
    </row>
    <row r="41" spans="1:13" x14ac:dyDescent="0.25">
      <c r="B41" s="183"/>
      <c r="C41" s="183"/>
      <c r="D41" s="260"/>
      <c r="E41" s="260"/>
      <c r="F41" s="260"/>
    </row>
    <row r="42" spans="1:13" s="183" customFormat="1" x14ac:dyDescent="0.25">
      <c r="B42" s="185">
        <f>'сводн кальк'!A28</f>
        <v>0</v>
      </c>
      <c r="D42" s="251"/>
      <c r="E42" s="251"/>
      <c r="G42" s="252">
        <f>'сводн кальк'!E28</f>
        <v>0</v>
      </c>
      <c r="H42" s="252"/>
      <c r="I42" s="252"/>
      <c r="J42" s="252"/>
      <c r="K42" s="252"/>
      <c r="L42" s="252"/>
      <c r="M42" s="252"/>
    </row>
    <row r="43" spans="1:13" s="186" customFormat="1" ht="12.75" x14ac:dyDescent="0.25">
      <c r="B43" s="186" t="s">
        <v>19</v>
      </c>
      <c r="D43" s="253" t="s">
        <v>22</v>
      </c>
      <c r="E43" s="253"/>
      <c r="G43" s="254" t="s">
        <v>21</v>
      </c>
      <c r="H43" s="254"/>
      <c r="I43" s="254"/>
      <c r="J43" s="254"/>
      <c r="K43" s="254"/>
      <c r="L43" s="254"/>
      <c r="M43" s="254"/>
    </row>
    <row r="44" spans="1:13" s="60" customFormat="1" x14ac:dyDescent="0.25">
      <c r="H44" s="58"/>
      <c r="I44" s="58"/>
      <c r="J44" s="58"/>
      <c r="K44" s="58"/>
      <c r="L44" s="58"/>
    </row>
  </sheetData>
  <mergeCells count="12">
    <mergeCell ref="E2:M2"/>
    <mergeCell ref="C1:M1"/>
    <mergeCell ref="D42:E42"/>
    <mergeCell ref="G42:M42"/>
    <mergeCell ref="D43:E43"/>
    <mergeCell ref="G43:M43"/>
    <mergeCell ref="A3:M3"/>
    <mergeCell ref="A4:M4"/>
    <mergeCell ref="A38:B38"/>
    <mergeCell ref="D38:F38"/>
    <mergeCell ref="D40:F40"/>
    <mergeCell ref="D41:F41"/>
  </mergeCells>
  <pageMargins left="0.17" right="0.17" top="0.15748031496062992" bottom="0.15748031496062992" header="0.31496062992125984" footer="0.31496062992125984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сводн кальк</vt:lpstr>
      <vt:lpstr>№1 З.пл.</vt:lpstr>
      <vt:lpstr>№2 ЕСН </vt:lpstr>
      <vt:lpstr>№3. Транс. спец.тех..</vt:lpstr>
      <vt:lpstr>№4 Аморт</vt:lpstr>
      <vt:lpstr>'№1 З.пл.'!Область_печати</vt:lpstr>
      <vt:lpstr>'№2 ЕСН '!Область_печати</vt:lpstr>
      <vt:lpstr>'№3. Транс. спец.тех..'!Область_печати</vt:lpstr>
      <vt:lpstr>'№4 Аморт'!Область_печати</vt:lpstr>
      <vt:lpstr>'сводн кальк'!Область_печати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2025-07-29T11:10:38Z</dcterms:modified>
</cp:coreProperties>
</file>